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第1表" sheetId="1" r:id="rId1"/>
  </sheets>
  <definedNames>
    <definedName name="_xlnm.Print_Area" localSheetId="0">'第1表'!$A$1:$AA$41</definedName>
  </definedNames>
  <calcPr fullCalcOnLoad="1"/>
</workbook>
</file>

<file path=xl/sharedStrings.xml><?xml version="1.0" encoding="utf-8"?>
<sst xmlns="http://schemas.openxmlformats.org/spreadsheetml/2006/main" count="81" uniqueCount="53">
  <si>
    <t>就職者</t>
  </si>
  <si>
    <t xml:space="preserve"> </t>
  </si>
  <si>
    <t>各年５月１日現在</t>
  </si>
  <si>
    <t>区　　分</t>
  </si>
  <si>
    <t>合　計</t>
  </si>
  <si>
    <t>Ｂ</t>
  </si>
  <si>
    <t>Ｃ　</t>
  </si>
  <si>
    <t xml:space="preserve"> Ｄ</t>
  </si>
  <si>
    <t>Ｅ</t>
  </si>
  <si>
    <t>Ｆ</t>
  </si>
  <si>
    <t xml:space="preserve"> Ｇ </t>
  </si>
  <si>
    <t>小　計</t>
  </si>
  <si>
    <t>高等学校（本科）</t>
  </si>
  <si>
    <t>高等学校別科</t>
  </si>
  <si>
    <t>高等専門学校</t>
  </si>
  <si>
    <t>全日制</t>
  </si>
  <si>
    <t>定時制</t>
  </si>
  <si>
    <t>通信制</t>
  </si>
  <si>
    <t>各種学校</t>
  </si>
  <si>
    <t>（卒業者総数）</t>
  </si>
  <si>
    <t>計</t>
  </si>
  <si>
    <t>国立</t>
  </si>
  <si>
    <t>公立</t>
  </si>
  <si>
    <t>私立</t>
  </si>
  <si>
    <t>京都国公私</t>
  </si>
  <si>
    <t>京都公立</t>
  </si>
  <si>
    <t>京都市</t>
  </si>
  <si>
    <t>京都市を除く</t>
  </si>
  <si>
    <t>府　立</t>
  </si>
  <si>
    <t>乙　訓</t>
  </si>
  <si>
    <t>山　城</t>
  </si>
  <si>
    <t>南　丹</t>
  </si>
  <si>
    <t>中　丹</t>
  </si>
  <si>
    <t>丹　後</t>
  </si>
  <si>
    <t>全国公立</t>
  </si>
  <si>
    <t>全国国公私</t>
  </si>
  <si>
    <t>比率（％）</t>
  </si>
  <si>
    <t>注</t>
  </si>
  <si>
    <t>は、非調査事項。</t>
  </si>
  <si>
    <t>Ａ　高等学校等進学者</t>
  </si>
  <si>
    <t>左記以外の者</t>
  </si>
  <si>
    <t>死亡・不詳</t>
  </si>
  <si>
    <t>27年</t>
  </si>
  <si>
    <t>施設等入学者
公共職業能力開発</t>
  </si>
  <si>
    <t>高等課程進学者
専　修　学　校</t>
  </si>
  <si>
    <t>一般課程
専修学校</t>
  </si>
  <si>
    <t>「Ａ｣・「Ｂ」・「Ｃ」・「Ｄ」は就職進学者・入学者を含む。</t>
  </si>
  <si>
    <t>専修学校
一般課程等
入学者</t>
  </si>
  <si>
    <t>第１表　中学校卒業者の進路状況</t>
  </si>
  <si>
    <t xml:space="preserve"> 左記ＡＢ
 ＣＤを除
 く</t>
  </si>
  <si>
    <r>
      <rPr>
        <b/>
        <sz val="9"/>
        <rFont val="ＭＳ Ｐゴシック"/>
        <family val="3"/>
      </rPr>
      <t>（本科･別科）</t>
    </r>
    <r>
      <rPr>
        <b/>
        <sz val="10"/>
        <rFont val="ＭＳ Ｐゴシック"/>
        <family val="3"/>
      </rPr>
      <t xml:space="preserve">
後期課程
中等教育学校</t>
    </r>
  </si>
  <si>
    <r>
      <rPr>
        <b/>
        <sz val="9"/>
        <rFont val="ＭＳ Ｐゴシック"/>
        <family val="3"/>
      </rPr>
      <t>（本科･別科）</t>
    </r>
    <r>
      <rPr>
        <b/>
        <sz val="10"/>
        <rFont val="ＭＳ Ｐゴシック"/>
        <family val="3"/>
      </rPr>
      <t xml:space="preserve">
高等部
特別支援学校</t>
    </r>
  </si>
  <si>
    <t>28年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</si>
</sst>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%"/>
    <numFmt numFmtId="178" formatCode="0.0_ "/>
    <numFmt numFmtId="179" formatCode="#,##0.0;[Red]\-#,##0.0"/>
    <numFmt numFmtId="180" formatCode="#,##0.0_ ;[Red]\-#,##0.0\ "/>
    <numFmt numFmtId="181" formatCode="#,##0_ ;[Red]\-#,##0\ "/>
    <numFmt numFmtId="182" formatCode="0;0;"/>
    <numFmt numFmtId="183" formatCode="#,##0;0;"/>
    <numFmt numFmtId="184" formatCode="#,###"/>
    <numFmt numFmtId="185" formatCode="##,#00;0;"/>
    <numFmt numFmtId="186" formatCode="0.0"/>
    <numFmt numFmtId="187" formatCode="0.0;0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5" fillId="0" borderId="10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11" xfId="0" applyFont="1" applyBorder="1" applyAlignment="1" applyProtection="1">
      <alignment horizontal="left" vertical="center" wrapText="1" shrinkToFi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 textRotation="255" wrapText="1" indent="1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41" fontId="0" fillId="0" borderId="17" xfId="49" applyNumberFormat="1" applyFont="1" applyFill="1" applyBorder="1" applyAlignment="1">
      <alignment vertical="center"/>
    </xf>
    <xf numFmtId="41" fontId="0" fillId="0" borderId="14" xfId="49" applyNumberFormat="1" applyFont="1" applyFill="1" applyBorder="1" applyAlignment="1">
      <alignment vertical="center"/>
    </xf>
    <xf numFmtId="41" fontId="0" fillId="0" borderId="16" xfId="49" applyNumberFormat="1" applyFont="1" applyFill="1" applyBorder="1" applyAlignment="1">
      <alignment vertical="center"/>
    </xf>
    <xf numFmtId="41" fontId="0" fillId="0" borderId="18" xfId="49" applyNumberFormat="1" applyFont="1" applyFill="1" applyBorder="1" applyAlignment="1">
      <alignment vertical="center"/>
    </xf>
    <xf numFmtId="41" fontId="0" fillId="0" borderId="19" xfId="49" applyNumberFormat="1" applyFont="1" applyFill="1" applyBorder="1" applyAlignment="1" applyProtection="1">
      <alignment shrinkToFit="1"/>
      <protection/>
    </xf>
    <xf numFmtId="41" fontId="0" fillId="0" borderId="20" xfId="49" applyNumberFormat="1" applyFont="1" applyFill="1" applyBorder="1" applyAlignment="1" applyProtection="1">
      <alignment shrinkToFit="1"/>
      <protection/>
    </xf>
    <xf numFmtId="41" fontId="0" fillId="0" borderId="21" xfId="49" applyNumberFormat="1" applyFont="1" applyFill="1" applyBorder="1" applyAlignment="1" applyProtection="1">
      <alignment shrinkToFit="1"/>
      <protection/>
    </xf>
    <xf numFmtId="41" fontId="0" fillId="33" borderId="20" xfId="49" applyNumberFormat="1" applyFont="1" applyFill="1" applyBorder="1" applyAlignment="1" applyProtection="1">
      <alignment shrinkToFit="1"/>
      <protection/>
    </xf>
    <xf numFmtId="41" fontId="0" fillId="33" borderId="22" xfId="49" applyNumberFormat="1" applyFont="1" applyFill="1" applyBorder="1" applyAlignment="1" applyProtection="1">
      <alignment shrinkToFit="1"/>
      <protection/>
    </xf>
    <xf numFmtId="41" fontId="0" fillId="33" borderId="23" xfId="49" applyNumberFormat="1" applyFont="1" applyFill="1" applyBorder="1" applyAlignment="1" applyProtection="1">
      <alignment shrinkToFit="1"/>
      <protection/>
    </xf>
    <xf numFmtId="41" fontId="0" fillId="0" borderId="24" xfId="49" applyNumberFormat="1" applyFont="1" applyFill="1" applyBorder="1" applyAlignment="1" applyProtection="1">
      <alignment shrinkToFit="1"/>
      <protection/>
    </xf>
    <xf numFmtId="0" fontId="0" fillId="0" borderId="2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35" borderId="0" xfId="0" applyFont="1" applyFill="1" applyAlignment="1">
      <alignment/>
    </xf>
    <xf numFmtId="0" fontId="0" fillId="0" borderId="2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1" fontId="0" fillId="0" borderId="26" xfId="49" applyNumberFormat="1" applyFont="1" applyFill="1" applyBorder="1" applyAlignment="1" applyProtection="1">
      <alignment shrinkToFit="1"/>
      <protection/>
    </xf>
    <xf numFmtId="41" fontId="0" fillId="0" borderId="22" xfId="49" applyNumberFormat="1" applyFont="1" applyFill="1" applyBorder="1" applyAlignment="1" applyProtection="1">
      <alignment shrinkToFit="1"/>
      <protection/>
    </xf>
    <xf numFmtId="41" fontId="0" fillId="0" borderId="27" xfId="49" applyNumberFormat="1" applyFont="1" applyFill="1" applyBorder="1" applyAlignment="1" applyProtection="1">
      <alignment shrinkToFit="1"/>
      <protection/>
    </xf>
    <xf numFmtId="41" fontId="0" fillId="0" borderId="28" xfId="49" applyNumberFormat="1" applyFont="1" applyFill="1" applyBorder="1" applyAlignment="1" applyProtection="1">
      <alignment shrinkToFit="1"/>
      <protection/>
    </xf>
    <xf numFmtId="41" fontId="0" fillId="0" borderId="29" xfId="49" applyNumberFormat="1" applyFont="1" applyFill="1" applyBorder="1" applyAlignment="1" applyProtection="1">
      <alignment shrinkToFit="1"/>
      <protection/>
    </xf>
    <xf numFmtId="41" fontId="0" fillId="0" borderId="30" xfId="49" applyNumberFormat="1" applyFont="1" applyFill="1" applyBorder="1" applyAlignment="1" applyProtection="1">
      <alignment shrinkToFit="1"/>
      <protection/>
    </xf>
    <xf numFmtId="41" fontId="0" fillId="0" borderId="31" xfId="49" applyNumberFormat="1" applyFont="1" applyFill="1" applyBorder="1" applyAlignment="1" applyProtection="1">
      <alignment shrinkToFit="1"/>
      <protection/>
    </xf>
    <xf numFmtId="41" fontId="0" fillId="0" borderId="32" xfId="49" applyNumberFormat="1" applyFont="1" applyFill="1" applyBorder="1" applyAlignment="1" applyProtection="1">
      <alignment shrinkToFit="1"/>
      <protection/>
    </xf>
    <xf numFmtId="41" fontId="0" fillId="0" borderId="33" xfId="49" applyNumberFormat="1" applyFont="1" applyFill="1" applyBorder="1" applyAlignment="1" applyProtection="1">
      <alignment shrinkToFit="1"/>
      <protection/>
    </xf>
    <xf numFmtId="41" fontId="0" fillId="0" borderId="34" xfId="49" applyNumberFormat="1" applyFont="1" applyFill="1" applyBorder="1" applyAlignment="1" applyProtection="1">
      <alignment shrinkToFit="1"/>
      <protection/>
    </xf>
    <xf numFmtId="41" fontId="0" fillId="0" borderId="35" xfId="49" applyNumberFormat="1" applyFont="1" applyFill="1" applyBorder="1" applyAlignment="1" applyProtection="1">
      <alignment shrinkToFit="1"/>
      <protection/>
    </xf>
    <xf numFmtId="41" fontId="0" fillId="0" borderId="12" xfId="49" applyNumberFormat="1" applyFont="1" applyFill="1" applyBorder="1" applyAlignment="1" applyProtection="1">
      <alignment shrinkToFit="1"/>
      <protection/>
    </xf>
    <xf numFmtId="41" fontId="0" fillId="0" borderId="36" xfId="49" applyNumberFormat="1" applyFont="1" applyFill="1" applyBorder="1" applyAlignment="1" applyProtection="1">
      <alignment shrinkToFit="1"/>
      <protection/>
    </xf>
    <xf numFmtId="41" fontId="0" fillId="33" borderId="37" xfId="49" applyNumberFormat="1" applyFont="1" applyFill="1" applyBorder="1" applyAlignment="1" applyProtection="1">
      <alignment shrinkToFit="1"/>
      <protection/>
    </xf>
    <xf numFmtId="41" fontId="0" fillId="33" borderId="11" xfId="49" applyNumberFormat="1" applyFont="1" applyFill="1" applyBorder="1" applyAlignment="1" applyProtection="1">
      <alignment shrinkToFit="1"/>
      <protection/>
    </xf>
    <xf numFmtId="41" fontId="0" fillId="33" borderId="38" xfId="49" applyNumberFormat="1" applyFont="1" applyFill="1" applyBorder="1" applyAlignment="1" applyProtection="1">
      <alignment shrinkToFit="1"/>
      <protection/>
    </xf>
    <xf numFmtId="41" fontId="0" fillId="0" borderId="11" xfId="49" applyNumberFormat="1" applyFont="1" applyFill="1" applyBorder="1" applyAlignment="1" applyProtection="1">
      <alignment shrinkToFit="1"/>
      <protection/>
    </xf>
    <xf numFmtId="41" fontId="0" fillId="0" borderId="39" xfId="49" applyNumberFormat="1" applyFont="1" applyFill="1" applyBorder="1" applyAlignment="1" applyProtection="1">
      <alignment shrinkToFit="1"/>
      <protection/>
    </xf>
    <xf numFmtId="176" fontId="0" fillId="0" borderId="40" xfId="49" applyNumberFormat="1" applyFont="1" applyBorder="1" applyAlignment="1" applyProtection="1">
      <alignment shrinkToFit="1"/>
      <protection/>
    </xf>
    <xf numFmtId="176" fontId="0" fillId="0" borderId="14" xfId="49" applyNumberFormat="1" applyFont="1" applyBorder="1" applyAlignment="1" applyProtection="1">
      <alignment shrinkToFit="1"/>
      <protection/>
    </xf>
    <xf numFmtId="176" fontId="0" fillId="0" borderId="16" xfId="49" applyNumberFormat="1" applyFont="1" applyBorder="1" applyAlignment="1" applyProtection="1">
      <alignment shrinkToFit="1"/>
      <protection/>
    </xf>
    <xf numFmtId="176" fontId="0" fillId="0" borderId="41" xfId="49" applyNumberFormat="1" applyFont="1" applyBorder="1" applyAlignment="1" applyProtection="1">
      <alignment shrinkToFit="1"/>
      <protection/>
    </xf>
    <xf numFmtId="176" fontId="0" fillId="0" borderId="42" xfId="49" applyNumberFormat="1" applyFont="1" applyBorder="1" applyAlignment="1" applyProtection="1">
      <alignment shrinkToFit="1"/>
      <protection/>
    </xf>
    <xf numFmtId="176" fontId="0" fillId="0" borderId="22" xfId="49" applyNumberFormat="1" applyFont="1" applyBorder="1" applyAlignment="1" applyProtection="1">
      <alignment shrinkToFit="1"/>
      <protection/>
    </xf>
    <xf numFmtId="176" fontId="0" fillId="0" borderId="29" xfId="49" applyNumberFormat="1" applyFont="1" applyBorder="1" applyAlignment="1" applyProtection="1">
      <alignment shrinkToFit="1"/>
      <protection/>
    </xf>
    <xf numFmtId="176" fontId="0" fillId="0" borderId="30" xfId="49" applyNumberFormat="1" applyFont="1" applyBorder="1" applyAlignment="1" applyProtection="1">
      <alignment shrinkToFit="1"/>
      <protection/>
    </xf>
    <xf numFmtId="176" fontId="0" fillId="0" borderId="43" xfId="49" applyNumberFormat="1" applyFont="1" applyBorder="1" applyAlignment="1" applyProtection="1">
      <alignment shrinkToFit="1"/>
      <protection/>
    </xf>
    <xf numFmtId="176" fontId="0" fillId="0" borderId="44" xfId="49" applyNumberFormat="1" applyFont="1" applyBorder="1" applyAlignment="1" applyProtection="1">
      <alignment shrinkToFit="1"/>
      <protection/>
    </xf>
    <xf numFmtId="176" fontId="0" fillId="0" borderId="27" xfId="49" applyNumberFormat="1" applyFont="1" applyBorder="1" applyAlignment="1" applyProtection="1">
      <alignment shrinkToFit="1"/>
      <protection/>
    </xf>
    <xf numFmtId="176" fontId="0" fillId="0" borderId="28" xfId="49" applyNumberFormat="1" applyFont="1" applyBorder="1" applyAlignment="1" applyProtection="1">
      <alignment shrinkToFit="1"/>
      <protection/>
    </xf>
    <xf numFmtId="176" fontId="0" fillId="0" borderId="45" xfId="49" applyNumberFormat="1" applyFont="1" applyBorder="1" applyAlignment="1" applyProtection="1">
      <alignment shrinkToFit="1"/>
      <protection/>
    </xf>
    <xf numFmtId="176" fontId="0" fillId="0" borderId="46" xfId="49" applyNumberFormat="1" applyFont="1" applyBorder="1" applyAlignment="1" applyProtection="1">
      <alignment shrinkToFit="1"/>
      <protection/>
    </xf>
    <xf numFmtId="176" fontId="0" fillId="0" borderId="34" xfId="49" applyNumberFormat="1" applyFont="1" applyBorder="1" applyAlignment="1" applyProtection="1">
      <alignment shrinkToFit="1"/>
      <protection/>
    </xf>
    <xf numFmtId="176" fontId="0" fillId="0" borderId="35" xfId="49" applyNumberFormat="1" applyFont="1" applyBorder="1" applyAlignment="1" applyProtection="1">
      <alignment shrinkToFit="1"/>
      <protection/>
    </xf>
    <xf numFmtId="176" fontId="0" fillId="33" borderId="22" xfId="49" applyNumberFormat="1" applyFont="1" applyFill="1" applyBorder="1" applyAlignment="1" applyProtection="1">
      <alignment shrinkToFit="1"/>
      <protection/>
    </xf>
    <xf numFmtId="176" fontId="0" fillId="0" borderId="47" xfId="49" applyNumberFormat="1" applyFont="1" applyBorder="1" applyAlignment="1" applyProtection="1">
      <alignment shrinkToFit="1"/>
      <protection/>
    </xf>
    <xf numFmtId="176" fontId="0" fillId="0" borderId="48" xfId="49" applyNumberFormat="1" applyFont="1" applyBorder="1" applyAlignment="1" applyProtection="1">
      <alignment shrinkToFit="1"/>
      <protection/>
    </xf>
    <xf numFmtId="176" fontId="0" fillId="0" borderId="11" xfId="49" applyNumberFormat="1" applyFont="1" applyBorder="1" applyAlignment="1" applyProtection="1">
      <alignment shrinkToFit="1"/>
      <protection/>
    </xf>
    <xf numFmtId="176" fontId="0" fillId="33" borderId="11" xfId="49" applyNumberFormat="1" applyFont="1" applyFill="1" applyBorder="1" applyAlignment="1" applyProtection="1">
      <alignment shrinkToFit="1"/>
      <protection/>
    </xf>
    <xf numFmtId="176" fontId="0" fillId="0" borderId="39" xfId="49" applyNumberFormat="1" applyFont="1" applyBorder="1" applyAlignment="1" applyProtection="1">
      <alignment shrinkToFit="1"/>
      <protection/>
    </xf>
    <xf numFmtId="176" fontId="0" fillId="0" borderId="18" xfId="49" applyNumberFormat="1" applyFont="1" applyBorder="1" applyAlignment="1" applyProtection="1">
      <alignment shrinkToFit="1"/>
      <protection/>
    </xf>
    <xf numFmtId="0" fontId="0" fillId="0" borderId="0" xfId="0" applyFont="1" applyBorder="1" applyAlignment="1">
      <alignment/>
    </xf>
    <xf numFmtId="0" fontId="5" fillId="0" borderId="0" xfId="0" applyFont="1" applyAlignment="1" applyProtection="1">
      <alignment horizontal="right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/>
      <protection/>
    </xf>
    <xf numFmtId="0" fontId="0" fillId="0" borderId="4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0" fillId="0" borderId="41" xfId="0" applyFont="1" applyBorder="1" applyAlignment="1" applyProtection="1">
      <alignment horizontal="center" wrapText="1"/>
      <protection/>
    </xf>
    <xf numFmtId="0" fontId="6" fillId="0" borderId="51" xfId="0" applyFont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 applyProtection="1">
      <alignment horizontal="left" vertical="center" wrapText="1"/>
      <protection/>
    </xf>
    <xf numFmtId="0" fontId="7" fillId="0" borderId="54" xfId="0" applyFont="1" applyBorder="1" applyAlignment="1" applyProtection="1">
      <alignment horizontal="left" vertical="center" wrapText="1"/>
      <protection/>
    </xf>
    <xf numFmtId="0" fontId="7" fillId="0" borderId="55" xfId="0" applyFont="1" applyBorder="1" applyAlignment="1" applyProtection="1">
      <alignment horizontal="left" vertical="center" wrapText="1"/>
      <protection/>
    </xf>
    <xf numFmtId="0" fontId="6" fillId="0" borderId="56" xfId="0" applyFont="1" applyBorder="1" applyAlignment="1" applyProtection="1">
      <alignment horizontal="center" vertical="top" textRotation="255" wrapText="1" indent="2"/>
      <protection/>
    </xf>
    <xf numFmtId="0" fontId="6" fillId="0" borderId="30" xfId="0" applyFont="1" applyBorder="1" applyAlignment="1" applyProtection="1">
      <alignment horizontal="center" vertical="top" textRotation="255" wrapText="1" indent="2"/>
      <protection/>
    </xf>
    <xf numFmtId="0" fontId="6" fillId="0" borderId="36" xfId="0" applyFont="1" applyBorder="1" applyAlignment="1" applyProtection="1">
      <alignment horizontal="center" vertical="top" textRotation="255" wrapText="1" indent="2"/>
      <protection/>
    </xf>
    <xf numFmtId="0" fontId="6" fillId="0" borderId="57" xfId="0" applyFont="1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vertical="top" textRotation="255" wrapText="1" indent="1"/>
      <protection/>
    </xf>
    <xf numFmtId="0" fontId="6" fillId="0" borderId="22" xfId="0" applyFont="1" applyBorder="1" applyAlignment="1" applyProtection="1">
      <alignment horizontal="center" vertical="top" textRotation="255" wrapText="1" indent="1"/>
      <protection/>
    </xf>
    <xf numFmtId="0" fontId="6" fillId="0" borderId="11" xfId="0" applyFont="1" applyBorder="1" applyAlignment="1" applyProtection="1">
      <alignment horizontal="center" vertical="top" textRotation="255" wrapText="1" indent="1"/>
      <protection/>
    </xf>
    <xf numFmtId="0" fontId="7" fillId="0" borderId="22" xfId="0" applyFont="1" applyBorder="1" applyAlignment="1" applyProtection="1">
      <alignment horizontal="center" vertical="top" textRotation="255" wrapText="1" indent="1"/>
      <protection/>
    </xf>
    <xf numFmtId="0" fontId="7" fillId="0" borderId="11" xfId="0" applyFont="1" applyBorder="1" applyAlignment="1" applyProtection="1">
      <alignment horizontal="center" vertical="top" textRotation="255" wrapText="1" indent="1"/>
      <protection/>
    </xf>
    <xf numFmtId="0" fontId="6" fillId="0" borderId="22" xfId="0" applyFont="1" applyBorder="1" applyAlignment="1" applyProtection="1">
      <alignment horizontal="center" vertical="top" textRotation="255" wrapText="1"/>
      <protection/>
    </xf>
    <xf numFmtId="0" fontId="7" fillId="0" borderId="22" xfId="0" applyFont="1" applyBorder="1" applyAlignment="1" applyProtection="1">
      <alignment horizontal="center" vertical="top" textRotation="255" wrapText="1"/>
      <protection/>
    </xf>
    <xf numFmtId="0" fontId="7" fillId="0" borderId="11" xfId="0" applyFont="1" applyBorder="1" applyAlignment="1" applyProtection="1">
      <alignment horizontal="center" vertical="top" textRotation="255" wrapText="1"/>
      <protection/>
    </xf>
    <xf numFmtId="0" fontId="5" fillId="0" borderId="42" xfId="0" applyFont="1" applyFill="1" applyBorder="1" applyAlignment="1" applyProtection="1">
      <alignment horizontal="distributed"/>
      <protection/>
    </xf>
    <xf numFmtId="0" fontId="5" fillId="0" borderId="26" xfId="0" applyFont="1" applyFill="1" applyBorder="1" applyAlignment="1" applyProtection="1">
      <alignment horizontal="distributed"/>
      <protection/>
    </xf>
    <xf numFmtId="0" fontId="5" fillId="0" borderId="40" xfId="0" applyFont="1" applyFill="1" applyBorder="1" applyAlignment="1" applyProtection="1">
      <alignment horizontal="distributed"/>
      <protection/>
    </xf>
    <xf numFmtId="0" fontId="5" fillId="0" borderId="50" xfId="0" applyFont="1" applyFill="1" applyBorder="1" applyAlignment="1" applyProtection="1">
      <alignment horizontal="distributed"/>
      <protection/>
    </xf>
    <xf numFmtId="0" fontId="5" fillId="0" borderId="42" xfId="0" applyFont="1" applyFill="1" applyBorder="1" applyAlignment="1" applyProtection="1">
      <alignment horizontal="right"/>
      <protection/>
    </xf>
    <xf numFmtId="0" fontId="5" fillId="0" borderId="26" xfId="0" applyFont="1" applyFill="1" applyBorder="1" applyAlignment="1" applyProtection="1">
      <alignment horizontal="right"/>
      <protection/>
    </xf>
    <xf numFmtId="0" fontId="5" fillId="0" borderId="48" xfId="0" applyFont="1" applyFill="1" applyBorder="1" applyAlignment="1" applyProtection="1">
      <alignment horizontal="distributed"/>
      <protection/>
    </xf>
    <xf numFmtId="0" fontId="5" fillId="0" borderId="12" xfId="0" applyFont="1" applyFill="1" applyBorder="1" applyAlignment="1" applyProtection="1">
      <alignment horizontal="distributed"/>
      <protection/>
    </xf>
    <xf numFmtId="0" fontId="6" fillId="0" borderId="29" xfId="0" applyFont="1" applyBorder="1" applyAlignment="1" applyProtection="1">
      <alignment horizontal="center" vertical="top" textRotation="255" wrapText="1"/>
      <protection/>
    </xf>
    <xf numFmtId="0" fontId="7" fillId="0" borderId="29" xfId="0" applyFont="1" applyBorder="1" applyAlignment="1" applyProtection="1">
      <alignment horizontal="center" vertical="top" textRotation="255" wrapText="1"/>
      <protection/>
    </xf>
    <xf numFmtId="0" fontId="7" fillId="0" borderId="39" xfId="0" applyFont="1" applyBorder="1" applyAlignment="1" applyProtection="1">
      <alignment horizontal="center" vertical="top" textRotation="255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41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textRotation="255" wrapText="1"/>
      <protection/>
    </xf>
    <xf numFmtId="0" fontId="5" fillId="0" borderId="44" xfId="0" applyFont="1" applyFill="1" applyBorder="1" applyAlignment="1" applyProtection="1">
      <alignment horizontal="right"/>
      <protection/>
    </xf>
    <xf numFmtId="0" fontId="5" fillId="0" borderId="31" xfId="0" applyFont="1" applyFill="1" applyBorder="1" applyAlignment="1" applyProtection="1">
      <alignment horizontal="right"/>
      <protection/>
    </xf>
    <xf numFmtId="0" fontId="5" fillId="0" borderId="46" xfId="0" applyFont="1" applyFill="1" applyBorder="1" applyAlignment="1" applyProtection="1">
      <alignment horizontal="right"/>
      <protection/>
    </xf>
    <xf numFmtId="0" fontId="5" fillId="0" borderId="59" xfId="0" applyFont="1" applyFill="1" applyBorder="1" applyAlignment="1" applyProtection="1">
      <alignment horizontal="right"/>
      <protection/>
    </xf>
    <xf numFmtId="0" fontId="5" fillId="0" borderId="60" xfId="0" applyFont="1" applyFill="1" applyBorder="1" applyAlignment="1" applyProtection="1">
      <alignment horizontal="right"/>
      <protection/>
    </xf>
    <xf numFmtId="0" fontId="5" fillId="0" borderId="61" xfId="0" applyFont="1" applyFill="1" applyBorder="1" applyAlignment="1" applyProtection="1">
      <alignment horizontal="right"/>
      <protection/>
    </xf>
    <xf numFmtId="0" fontId="5" fillId="0" borderId="48" xfId="0" applyFont="1" applyBorder="1" applyAlignment="1" applyProtection="1">
      <alignment horizontal="distributed"/>
      <protection/>
    </xf>
    <xf numFmtId="0" fontId="5" fillId="0" borderId="12" xfId="0" applyFont="1" applyBorder="1" applyAlignment="1" applyProtection="1">
      <alignment horizontal="distributed"/>
      <protection/>
    </xf>
    <xf numFmtId="0" fontId="5" fillId="0" borderId="42" xfId="0" applyFont="1" applyBorder="1" applyAlignment="1" applyProtection="1">
      <alignment horizontal="distributed"/>
      <protection/>
    </xf>
    <xf numFmtId="0" fontId="5" fillId="0" borderId="26" xfId="0" applyFont="1" applyBorder="1" applyAlignment="1" applyProtection="1">
      <alignment horizontal="distributed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28575</xdr:colOff>
      <xdr:row>5</xdr:row>
      <xdr:rowOff>123825</xdr:rowOff>
    </xdr:from>
    <xdr:to>
      <xdr:col>24</xdr:col>
      <xdr:colOff>552450</xdr:colOff>
      <xdr:row>5</xdr:row>
      <xdr:rowOff>581025</xdr:rowOff>
    </xdr:to>
    <xdr:sp>
      <xdr:nvSpPr>
        <xdr:cNvPr id="1" name="大かっこ 1"/>
        <xdr:cNvSpPr>
          <a:spLocks/>
        </xdr:cNvSpPr>
      </xdr:nvSpPr>
      <xdr:spPr>
        <a:xfrm>
          <a:off x="13096875" y="1476375"/>
          <a:ext cx="523875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tabSelected="1" view="pageBreakPreview" zoomScale="85" zoomScaleSheetLayoutView="8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" sqref="A2"/>
    </sheetView>
  </sheetViews>
  <sheetFormatPr defaultColWidth="9.00390625" defaultRowHeight="13.5"/>
  <cols>
    <col min="1" max="1" width="4.375" style="10" customWidth="1"/>
    <col min="2" max="2" width="5.00390625" style="10" customWidth="1"/>
    <col min="3" max="3" width="7.375" style="28" customWidth="1"/>
    <col min="4" max="5" width="10.625" style="10" customWidth="1"/>
    <col min="6" max="6" width="10.00390625" style="10" customWidth="1"/>
    <col min="7" max="7" width="6.25390625" style="10" customWidth="1"/>
    <col min="8" max="8" width="7.625" style="10" customWidth="1"/>
    <col min="9" max="9" width="7.50390625" style="10" customWidth="1"/>
    <col min="10" max="10" width="8.375" style="10" customWidth="1"/>
    <col min="11" max="12" width="6.25390625" style="10" customWidth="1"/>
    <col min="13" max="13" width="8.375" style="10" customWidth="1"/>
    <col min="14" max="15" width="6.25390625" style="10" customWidth="1"/>
    <col min="16" max="16" width="4.375" style="10" customWidth="1"/>
    <col min="17" max="17" width="6.875" style="10" customWidth="1"/>
    <col min="18" max="18" width="7.625" style="10" customWidth="1"/>
    <col min="19" max="19" width="8.125" style="10" customWidth="1"/>
    <col min="20" max="20" width="7.375" style="10" customWidth="1"/>
    <col min="21" max="21" width="6.50390625" style="10" customWidth="1"/>
    <col min="22" max="22" width="6.25390625" style="10" customWidth="1"/>
    <col min="23" max="24" width="6.625" style="10" customWidth="1"/>
    <col min="25" max="25" width="7.625" style="10" customWidth="1"/>
    <col min="26" max="26" width="7.75390625" style="10" customWidth="1"/>
    <col min="27" max="27" width="6.625" style="10" customWidth="1"/>
    <col min="28" max="16384" width="9.00390625" style="10" customWidth="1"/>
  </cols>
  <sheetData>
    <row r="1" spans="1:28" ht="17.25">
      <c r="A1" s="8" t="s">
        <v>48</v>
      </c>
      <c r="D1" s="29"/>
      <c r="E1" s="29"/>
      <c r="F1" s="29"/>
      <c r="G1" s="29" t="s">
        <v>1</v>
      </c>
      <c r="H1" s="29" t="s">
        <v>1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75" t="s">
        <v>2</v>
      </c>
      <c r="Z1" s="75"/>
      <c r="AA1" s="75"/>
      <c r="AB1" s="30"/>
    </row>
    <row r="2" spans="1:27" ht="14.25" thickBot="1">
      <c r="A2" s="29"/>
      <c r="B2" s="29"/>
      <c r="C2" s="31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27" ht="22.5" customHeight="1">
      <c r="A3" s="76" t="s">
        <v>3</v>
      </c>
      <c r="B3" s="77"/>
      <c r="C3" s="78"/>
      <c r="D3" s="85" t="s">
        <v>4</v>
      </c>
      <c r="E3" s="87" t="s">
        <v>39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14" t="s">
        <v>5</v>
      </c>
      <c r="U3" s="15" t="s">
        <v>6</v>
      </c>
      <c r="V3" s="89" t="s">
        <v>47</v>
      </c>
      <c r="W3" s="90"/>
      <c r="X3" s="14" t="s">
        <v>7</v>
      </c>
      <c r="Y3" s="14" t="s">
        <v>8</v>
      </c>
      <c r="Z3" s="14" t="s">
        <v>9</v>
      </c>
      <c r="AA3" s="16" t="s">
        <v>10</v>
      </c>
    </row>
    <row r="4" spans="1:27" ht="26.25" customHeight="1">
      <c r="A4" s="79"/>
      <c r="B4" s="80"/>
      <c r="C4" s="81"/>
      <c r="D4" s="86"/>
      <c r="E4" s="93" t="s">
        <v>11</v>
      </c>
      <c r="F4" s="96" t="s">
        <v>12</v>
      </c>
      <c r="G4" s="96"/>
      <c r="H4" s="96"/>
      <c r="I4" s="96"/>
      <c r="J4" s="96"/>
      <c r="K4" s="96"/>
      <c r="L4" s="96"/>
      <c r="M4" s="96"/>
      <c r="N4" s="96"/>
      <c r="O4" s="96"/>
      <c r="P4" s="97" t="s">
        <v>13</v>
      </c>
      <c r="Q4" s="97" t="s">
        <v>50</v>
      </c>
      <c r="R4" s="97" t="s">
        <v>14</v>
      </c>
      <c r="S4" s="97" t="s">
        <v>51</v>
      </c>
      <c r="T4" s="102" t="s">
        <v>44</v>
      </c>
      <c r="U4" s="1"/>
      <c r="V4" s="91"/>
      <c r="W4" s="92"/>
      <c r="X4" s="102" t="s">
        <v>43</v>
      </c>
      <c r="Y4" s="102" t="s">
        <v>0</v>
      </c>
      <c r="Z4" s="102" t="s">
        <v>40</v>
      </c>
      <c r="AA4" s="113" t="s">
        <v>41</v>
      </c>
    </row>
    <row r="5" spans="1:27" ht="26.25" customHeight="1">
      <c r="A5" s="79"/>
      <c r="B5" s="80"/>
      <c r="C5" s="81"/>
      <c r="D5" s="86"/>
      <c r="E5" s="94"/>
      <c r="F5" s="96" t="s">
        <v>15</v>
      </c>
      <c r="G5" s="96"/>
      <c r="H5" s="96"/>
      <c r="I5" s="96"/>
      <c r="J5" s="96" t="s">
        <v>16</v>
      </c>
      <c r="K5" s="96"/>
      <c r="L5" s="96"/>
      <c r="M5" s="96" t="s">
        <v>17</v>
      </c>
      <c r="N5" s="96"/>
      <c r="O5" s="96"/>
      <c r="P5" s="98"/>
      <c r="Q5" s="100"/>
      <c r="R5" s="98"/>
      <c r="S5" s="100"/>
      <c r="T5" s="102"/>
      <c r="U5" s="97" t="s">
        <v>11</v>
      </c>
      <c r="V5" s="97" t="s">
        <v>45</v>
      </c>
      <c r="W5" s="97" t="s">
        <v>18</v>
      </c>
      <c r="X5" s="103"/>
      <c r="Y5" s="103"/>
      <c r="Z5" s="103"/>
      <c r="AA5" s="114"/>
    </row>
    <row r="6" spans="1:27" ht="56.25" customHeight="1" thickBot="1">
      <c r="A6" s="82"/>
      <c r="B6" s="83"/>
      <c r="C6" s="84"/>
      <c r="D6" s="12" t="s">
        <v>19</v>
      </c>
      <c r="E6" s="95"/>
      <c r="F6" s="13" t="s">
        <v>20</v>
      </c>
      <c r="G6" s="13" t="s">
        <v>21</v>
      </c>
      <c r="H6" s="13" t="s">
        <v>22</v>
      </c>
      <c r="I6" s="13" t="s">
        <v>23</v>
      </c>
      <c r="J6" s="13" t="s">
        <v>20</v>
      </c>
      <c r="K6" s="13" t="s">
        <v>22</v>
      </c>
      <c r="L6" s="13" t="s">
        <v>23</v>
      </c>
      <c r="M6" s="13" t="s">
        <v>20</v>
      </c>
      <c r="N6" s="13" t="s">
        <v>22</v>
      </c>
      <c r="O6" s="13" t="s">
        <v>23</v>
      </c>
      <c r="P6" s="99"/>
      <c r="Q6" s="101"/>
      <c r="R6" s="99"/>
      <c r="S6" s="101"/>
      <c r="T6" s="119"/>
      <c r="U6" s="101"/>
      <c r="V6" s="101"/>
      <c r="W6" s="101"/>
      <c r="X6" s="104"/>
      <c r="Y6" s="11" t="s">
        <v>49</v>
      </c>
      <c r="Z6" s="104"/>
      <c r="AA6" s="115"/>
    </row>
    <row r="7" spans="1:27" ht="15" customHeight="1">
      <c r="A7" s="117" t="s">
        <v>52</v>
      </c>
      <c r="B7" s="107" t="s">
        <v>24</v>
      </c>
      <c r="C7" s="108"/>
      <c r="D7" s="33">
        <f>E7+T7+U7+X7+Y7+Z7+AA7</f>
        <v>24095</v>
      </c>
      <c r="E7" s="22">
        <f>F7+J7+M7+P7+Q7+R7+S7</f>
        <v>23842</v>
      </c>
      <c r="F7" s="34">
        <f>SUM(G7:I7)</f>
        <v>22610</v>
      </c>
      <c r="G7" s="35">
        <v>185</v>
      </c>
      <c r="H7" s="35">
        <v>12921</v>
      </c>
      <c r="I7" s="35">
        <v>9504</v>
      </c>
      <c r="J7" s="35">
        <f>K7+L7</f>
        <v>380</v>
      </c>
      <c r="K7" s="35">
        <v>346</v>
      </c>
      <c r="L7" s="35">
        <v>34</v>
      </c>
      <c r="M7" s="35">
        <f>N7+O7</f>
        <v>502</v>
      </c>
      <c r="N7" s="35">
        <v>45</v>
      </c>
      <c r="O7" s="35">
        <v>457</v>
      </c>
      <c r="P7" s="35">
        <v>0</v>
      </c>
      <c r="Q7" s="35">
        <v>0</v>
      </c>
      <c r="R7" s="35">
        <v>107</v>
      </c>
      <c r="S7" s="35">
        <v>243</v>
      </c>
      <c r="T7" s="35">
        <v>17</v>
      </c>
      <c r="U7" s="35">
        <f>V7+W7</f>
        <v>18</v>
      </c>
      <c r="V7" s="35">
        <v>2</v>
      </c>
      <c r="W7" s="35">
        <v>16</v>
      </c>
      <c r="X7" s="35">
        <v>2</v>
      </c>
      <c r="Y7" s="35">
        <v>49</v>
      </c>
      <c r="Z7" s="35">
        <v>166</v>
      </c>
      <c r="AA7" s="36">
        <v>1</v>
      </c>
    </row>
    <row r="8" spans="1:27" s="9" customFormat="1" ht="13.5" customHeight="1">
      <c r="A8" s="117"/>
      <c r="B8" s="105" t="s">
        <v>25</v>
      </c>
      <c r="C8" s="106"/>
      <c r="D8" s="33">
        <f>SUM(D9:D10)</f>
        <v>20963</v>
      </c>
      <c r="E8" s="22">
        <f>SUM(E9:E10)</f>
        <v>20718</v>
      </c>
      <c r="F8" s="34">
        <f>SUM(F9:F10)</f>
        <v>19512</v>
      </c>
      <c r="G8" s="34">
        <f>G10+G9</f>
        <v>26</v>
      </c>
      <c r="H8" s="34">
        <f>H10+H9</f>
        <v>12830</v>
      </c>
      <c r="I8" s="34">
        <f>I10+I9</f>
        <v>6656</v>
      </c>
      <c r="J8" s="34">
        <f>SUM(J9:J10)</f>
        <v>376</v>
      </c>
      <c r="K8" s="34">
        <f>K10+K9</f>
        <v>342</v>
      </c>
      <c r="L8" s="34">
        <f>L10+L9</f>
        <v>34</v>
      </c>
      <c r="M8" s="34">
        <f>SUM(M9:M10)</f>
        <v>487</v>
      </c>
      <c r="N8" s="34">
        <f aca="true" t="shared" si="0" ref="N8:T8">N10+N9</f>
        <v>44</v>
      </c>
      <c r="O8" s="34">
        <f t="shared" si="0"/>
        <v>443</v>
      </c>
      <c r="P8" s="34">
        <f t="shared" si="0"/>
        <v>0</v>
      </c>
      <c r="Q8" s="34">
        <f t="shared" si="0"/>
        <v>0</v>
      </c>
      <c r="R8" s="34">
        <f t="shared" si="0"/>
        <v>106</v>
      </c>
      <c r="S8" s="34">
        <f t="shared" si="0"/>
        <v>237</v>
      </c>
      <c r="T8" s="34">
        <f t="shared" si="0"/>
        <v>17</v>
      </c>
      <c r="U8" s="34">
        <f>SUM(U9:U10)</f>
        <v>18</v>
      </c>
      <c r="V8" s="34">
        <f aca="true" t="shared" si="1" ref="V8:AA8">V10+V9</f>
        <v>2</v>
      </c>
      <c r="W8" s="34">
        <f t="shared" si="1"/>
        <v>16</v>
      </c>
      <c r="X8" s="34">
        <f t="shared" si="1"/>
        <v>2</v>
      </c>
      <c r="Y8" s="34">
        <f t="shared" si="1"/>
        <v>49</v>
      </c>
      <c r="Z8" s="34">
        <f t="shared" si="1"/>
        <v>159</v>
      </c>
      <c r="AA8" s="37">
        <f t="shared" si="1"/>
        <v>0</v>
      </c>
    </row>
    <row r="9" spans="1:27" s="9" customFormat="1" ht="13.5">
      <c r="A9" s="117"/>
      <c r="B9" s="109" t="s">
        <v>26</v>
      </c>
      <c r="C9" s="110"/>
      <c r="D9" s="33">
        <f>E9+T9+U9+X9+Y9+Z9+AA9</f>
        <v>10216</v>
      </c>
      <c r="E9" s="22">
        <f aca="true" t="shared" si="2" ref="E9:E18">F9+J9+M9+P9+Q9+R9+S9</f>
        <v>10082</v>
      </c>
      <c r="F9" s="34">
        <f aca="true" t="shared" si="3" ref="F9:F16">SUM(G9:I9)</f>
        <v>9399</v>
      </c>
      <c r="G9" s="34">
        <v>6</v>
      </c>
      <c r="H9" s="34">
        <v>5558</v>
      </c>
      <c r="I9" s="34">
        <v>3835</v>
      </c>
      <c r="J9" s="34">
        <f>K9+L9</f>
        <v>223</v>
      </c>
      <c r="K9" s="34">
        <v>198</v>
      </c>
      <c r="L9" s="34">
        <v>25</v>
      </c>
      <c r="M9" s="34">
        <f>N9+O9</f>
        <v>270</v>
      </c>
      <c r="N9" s="34">
        <v>26</v>
      </c>
      <c r="O9" s="34">
        <v>244</v>
      </c>
      <c r="P9" s="34">
        <v>0</v>
      </c>
      <c r="Q9" s="34">
        <v>0</v>
      </c>
      <c r="R9" s="34">
        <v>27</v>
      </c>
      <c r="S9" s="34">
        <v>163</v>
      </c>
      <c r="T9" s="34">
        <v>8</v>
      </c>
      <c r="U9" s="34">
        <f aca="true" t="shared" si="4" ref="U9:U18">V9+W9</f>
        <v>14</v>
      </c>
      <c r="V9" s="34">
        <v>2</v>
      </c>
      <c r="W9" s="34">
        <v>12</v>
      </c>
      <c r="X9" s="34">
        <v>2</v>
      </c>
      <c r="Y9" s="34">
        <v>21</v>
      </c>
      <c r="Z9" s="34">
        <v>89</v>
      </c>
      <c r="AA9" s="37">
        <v>0</v>
      </c>
    </row>
    <row r="10" spans="1:27" s="9" customFormat="1" ht="13.5" customHeight="1">
      <c r="A10" s="117"/>
      <c r="B10" s="105" t="s">
        <v>27</v>
      </c>
      <c r="C10" s="106"/>
      <c r="D10" s="33">
        <f>SUM(D11:D16)</f>
        <v>10747</v>
      </c>
      <c r="E10" s="38">
        <f aca="true" t="shared" si="5" ref="E10:AA10">SUM(E11:E16)</f>
        <v>10636</v>
      </c>
      <c r="F10" s="34">
        <f t="shared" si="5"/>
        <v>10113</v>
      </c>
      <c r="G10" s="34">
        <f t="shared" si="5"/>
        <v>20</v>
      </c>
      <c r="H10" s="34">
        <f t="shared" si="5"/>
        <v>7272</v>
      </c>
      <c r="I10" s="34">
        <f t="shared" si="5"/>
        <v>2821</v>
      </c>
      <c r="J10" s="34">
        <f t="shared" si="5"/>
        <v>153</v>
      </c>
      <c r="K10" s="34">
        <f t="shared" si="5"/>
        <v>144</v>
      </c>
      <c r="L10" s="34">
        <f t="shared" si="5"/>
        <v>9</v>
      </c>
      <c r="M10" s="34">
        <f t="shared" si="5"/>
        <v>217</v>
      </c>
      <c r="N10" s="34">
        <f>SUM(N11:N16)</f>
        <v>18</v>
      </c>
      <c r="O10" s="34">
        <f t="shared" si="5"/>
        <v>199</v>
      </c>
      <c r="P10" s="34">
        <f t="shared" si="5"/>
        <v>0</v>
      </c>
      <c r="Q10" s="34">
        <f t="shared" si="5"/>
        <v>0</v>
      </c>
      <c r="R10" s="34">
        <f t="shared" si="5"/>
        <v>79</v>
      </c>
      <c r="S10" s="34">
        <f>SUM(S11:S16)</f>
        <v>74</v>
      </c>
      <c r="T10" s="34">
        <f>SUM(T11:T16)</f>
        <v>9</v>
      </c>
      <c r="U10" s="34">
        <f t="shared" si="5"/>
        <v>4</v>
      </c>
      <c r="V10" s="34">
        <f t="shared" si="5"/>
        <v>0</v>
      </c>
      <c r="W10" s="34">
        <f t="shared" si="5"/>
        <v>4</v>
      </c>
      <c r="X10" s="34">
        <f t="shared" si="5"/>
        <v>0</v>
      </c>
      <c r="Y10" s="34">
        <f t="shared" si="5"/>
        <v>28</v>
      </c>
      <c r="Z10" s="34">
        <f t="shared" si="5"/>
        <v>70</v>
      </c>
      <c r="AA10" s="37">
        <f t="shared" si="5"/>
        <v>0</v>
      </c>
    </row>
    <row r="11" spans="1:27" s="9" customFormat="1" ht="13.5">
      <c r="A11" s="117"/>
      <c r="B11" s="120" t="s">
        <v>28</v>
      </c>
      <c r="C11" s="121"/>
      <c r="D11" s="39">
        <f aca="true" t="shared" si="6" ref="D11:D17">E11+T11+U11+X11+Y11+Z11+AA11</f>
        <v>120</v>
      </c>
      <c r="E11" s="40">
        <f>F11+J11+M11+P11+Q11+R11+S11</f>
        <v>120</v>
      </c>
      <c r="F11" s="35">
        <f>SUM(G11:I11)</f>
        <v>120</v>
      </c>
      <c r="G11" s="35">
        <v>0</v>
      </c>
      <c r="H11" s="35">
        <v>119</v>
      </c>
      <c r="I11" s="35">
        <v>1</v>
      </c>
      <c r="J11" s="35">
        <f aca="true" t="shared" si="7" ref="J11:J16">K11+L11</f>
        <v>0</v>
      </c>
      <c r="K11" s="35">
        <v>0</v>
      </c>
      <c r="L11" s="35">
        <v>0</v>
      </c>
      <c r="M11" s="35">
        <f aca="true" t="shared" si="8" ref="M11:M16">N11+O11</f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f>V11+W11</f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6">
        <v>0</v>
      </c>
    </row>
    <row r="12" spans="1:27" s="9" customFormat="1" ht="13.5">
      <c r="A12" s="117"/>
      <c r="B12" s="109" t="s">
        <v>29</v>
      </c>
      <c r="C12" s="110"/>
      <c r="D12" s="33">
        <f t="shared" si="6"/>
        <v>1322</v>
      </c>
      <c r="E12" s="22">
        <f t="shared" si="2"/>
        <v>1316</v>
      </c>
      <c r="F12" s="34">
        <f t="shared" si="3"/>
        <v>1263</v>
      </c>
      <c r="G12" s="34">
        <v>1</v>
      </c>
      <c r="H12" s="34">
        <v>811</v>
      </c>
      <c r="I12" s="34">
        <v>451</v>
      </c>
      <c r="J12" s="34">
        <f t="shared" si="7"/>
        <v>16</v>
      </c>
      <c r="K12" s="34">
        <v>13</v>
      </c>
      <c r="L12" s="34">
        <v>3</v>
      </c>
      <c r="M12" s="34">
        <f t="shared" si="8"/>
        <v>28</v>
      </c>
      <c r="N12" s="34">
        <v>1</v>
      </c>
      <c r="O12" s="34">
        <v>27</v>
      </c>
      <c r="P12" s="34">
        <v>0</v>
      </c>
      <c r="Q12" s="34">
        <v>0</v>
      </c>
      <c r="R12" s="34">
        <v>6</v>
      </c>
      <c r="S12" s="34">
        <v>3</v>
      </c>
      <c r="T12" s="34">
        <v>1</v>
      </c>
      <c r="U12" s="34">
        <f>V12+W12</f>
        <v>0</v>
      </c>
      <c r="V12" s="34">
        <v>0</v>
      </c>
      <c r="W12" s="34">
        <v>0</v>
      </c>
      <c r="X12" s="34">
        <v>0</v>
      </c>
      <c r="Y12" s="34">
        <v>4</v>
      </c>
      <c r="Z12" s="34">
        <v>1</v>
      </c>
      <c r="AA12" s="37">
        <v>0</v>
      </c>
    </row>
    <row r="13" spans="1:27" s="9" customFormat="1" ht="13.5">
      <c r="A13" s="117"/>
      <c r="B13" s="109" t="s">
        <v>30</v>
      </c>
      <c r="C13" s="110"/>
      <c r="D13" s="33">
        <f t="shared" si="6"/>
        <v>5025</v>
      </c>
      <c r="E13" s="22">
        <f t="shared" si="2"/>
        <v>4949</v>
      </c>
      <c r="F13" s="34">
        <f t="shared" si="3"/>
        <v>4677</v>
      </c>
      <c r="G13" s="34">
        <v>19</v>
      </c>
      <c r="H13" s="34">
        <v>3354</v>
      </c>
      <c r="I13" s="34">
        <v>1304</v>
      </c>
      <c r="J13" s="34">
        <f t="shared" si="7"/>
        <v>59</v>
      </c>
      <c r="K13" s="34">
        <v>56</v>
      </c>
      <c r="L13" s="34">
        <v>3</v>
      </c>
      <c r="M13" s="34">
        <f t="shared" si="8"/>
        <v>143</v>
      </c>
      <c r="N13" s="34">
        <v>3</v>
      </c>
      <c r="O13" s="34">
        <v>140</v>
      </c>
      <c r="P13" s="34">
        <v>0</v>
      </c>
      <c r="Q13" s="34">
        <v>0</v>
      </c>
      <c r="R13" s="34">
        <v>28</v>
      </c>
      <c r="S13" s="34">
        <v>42</v>
      </c>
      <c r="T13" s="34">
        <v>5</v>
      </c>
      <c r="U13" s="34">
        <f>V13+W13</f>
        <v>4</v>
      </c>
      <c r="V13" s="34">
        <v>0</v>
      </c>
      <c r="W13" s="34">
        <v>4</v>
      </c>
      <c r="X13" s="34">
        <v>0</v>
      </c>
      <c r="Y13" s="34">
        <v>17</v>
      </c>
      <c r="Z13" s="34">
        <v>50</v>
      </c>
      <c r="AA13" s="37">
        <v>0</v>
      </c>
    </row>
    <row r="14" spans="1:27" s="9" customFormat="1" ht="13.5">
      <c r="A14" s="117"/>
      <c r="B14" s="109" t="s">
        <v>31</v>
      </c>
      <c r="C14" s="110"/>
      <c r="D14" s="33">
        <f t="shared" si="6"/>
        <v>1246</v>
      </c>
      <c r="E14" s="38">
        <f t="shared" si="2"/>
        <v>1238</v>
      </c>
      <c r="F14" s="34">
        <f t="shared" si="3"/>
        <v>1180</v>
      </c>
      <c r="G14" s="34">
        <v>0</v>
      </c>
      <c r="H14" s="34">
        <v>820</v>
      </c>
      <c r="I14" s="34">
        <v>360</v>
      </c>
      <c r="J14" s="34">
        <f t="shared" si="7"/>
        <v>19</v>
      </c>
      <c r="K14" s="34">
        <v>16</v>
      </c>
      <c r="L14" s="34">
        <v>3</v>
      </c>
      <c r="M14" s="34">
        <f t="shared" si="8"/>
        <v>20</v>
      </c>
      <c r="N14" s="34">
        <v>5</v>
      </c>
      <c r="O14" s="34">
        <v>15</v>
      </c>
      <c r="P14" s="34">
        <v>0</v>
      </c>
      <c r="Q14" s="34">
        <v>0</v>
      </c>
      <c r="R14" s="34">
        <v>10</v>
      </c>
      <c r="S14" s="34">
        <v>9</v>
      </c>
      <c r="T14" s="34">
        <v>1</v>
      </c>
      <c r="U14" s="34">
        <f t="shared" si="4"/>
        <v>0</v>
      </c>
      <c r="V14" s="34">
        <v>0</v>
      </c>
      <c r="W14" s="34">
        <v>0</v>
      </c>
      <c r="X14" s="34">
        <v>0</v>
      </c>
      <c r="Y14" s="34">
        <v>3</v>
      </c>
      <c r="Z14" s="34">
        <v>4</v>
      </c>
      <c r="AA14" s="37">
        <v>0</v>
      </c>
    </row>
    <row r="15" spans="1:27" s="9" customFormat="1" ht="13.5">
      <c r="A15" s="117"/>
      <c r="B15" s="109" t="s">
        <v>32</v>
      </c>
      <c r="C15" s="110"/>
      <c r="D15" s="33">
        <f t="shared" si="6"/>
        <v>1949</v>
      </c>
      <c r="E15" s="22">
        <f t="shared" si="2"/>
        <v>1931</v>
      </c>
      <c r="F15" s="34">
        <f t="shared" si="3"/>
        <v>1836</v>
      </c>
      <c r="G15" s="34">
        <v>0</v>
      </c>
      <c r="H15" s="34">
        <v>1292</v>
      </c>
      <c r="I15" s="34">
        <v>544</v>
      </c>
      <c r="J15" s="34">
        <f t="shared" si="7"/>
        <v>34</v>
      </c>
      <c r="K15" s="34">
        <v>34</v>
      </c>
      <c r="L15" s="34">
        <v>0</v>
      </c>
      <c r="M15" s="34">
        <f t="shared" si="8"/>
        <v>17</v>
      </c>
      <c r="N15" s="34">
        <v>8</v>
      </c>
      <c r="O15" s="34">
        <v>9</v>
      </c>
      <c r="P15" s="34">
        <v>0</v>
      </c>
      <c r="Q15" s="34">
        <v>0</v>
      </c>
      <c r="R15" s="34">
        <v>28</v>
      </c>
      <c r="S15" s="34">
        <v>16</v>
      </c>
      <c r="T15" s="34">
        <v>2</v>
      </c>
      <c r="U15" s="34">
        <f t="shared" si="4"/>
        <v>0</v>
      </c>
      <c r="V15" s="34">
        <v>0</v>
      </c>
      <c r="W15" s="34">
        <v>0</v>
      </c>
      <c r="X15" s="34">
        <v>0</v>
      </c>
      <c r="Y15" s="34">
        <v>3</v>
      </c>
      <c r="Z15" s="34">
        <v>13</v>
      </c>
      <c r="AA15" s="37">
        <v>0</v>
      </c>
    </row>
    <row r="16" spans="1:27" s="9" customFormat="1" ht="14.25" thickBot="1">
      <c r="A16" s="117"/>
      <c r="B16" s="122" t="s">
        <v>33</v>
      </c>
      <c r="C16" s="123"/>
      <c r="D16" s="33">
        <f t="shared" si="6"/>
        <v>1085</v>
      </c>
      <c r="E16" s="41">
        <f t="shared" si="2"/>
        <v>1082</v>
      </c>
      <c r="F16" s="34">
        <f t="shared" si="3"/>
        <v>1037</v>
      </c>
      <c r="G16" s="42">
        <v>0</v>
      </c>
      <c r="H16" s="42">
        <v>876</v>
      </c>
      <c r="I16" s="42">
        <v>161</v>
      </c>
      <c r="J16" s="34">
        <f t="shared" si="7"/>
        <v>25</v>
      </c>
      <c r="K16" s="42">
        <v>25</v>
      </c>
      <c r="L16" s="42">
        <v>0</v>
      </c>
      <c r="M16" s="34">
        <f t="shared" si="8"/>
        <v>9</v>
      </c>
      <c r="N16" s="42">
        <v>1</v>
      </c>
      <c r="O16" s="42">
        <v>8</v>
      </c>
      <c r="P16" s="42">
        <v>0</v>
      </c>
      <c r="Q16" s="42">
        <v>0</v>
      </c>
      <c r="R16" s="42">
        <v>7</v>
      </c>
      <c r="S16" s="42">
        <v>4</v>
      </c>
      <c r="T16" s="42">
        <v>0</v>
      </c>
      <c r="U16" s="34">
        <f t="shared" si="4"/>
        <v>0</v>
      </c>
      <c r="V16" s="42">
        <v>0</v>
      </c>
      <c r="W16" s="42">
        <v>0</v>
      </c>
      <c r="X16" s="42">
        <v>0</v>
      </c>
      <c r="Y16" s="42">
        <v>1</v>
      </c>
      <c r="Z16" s="42">
        <v>2</v>
      </c>
      <c r="AA16" s="43">
        <v>0</v>
      </c>
    </row>
    <row r="17" spans="1:27" ht="15" customHeight="1" thickTop="1">
      <c r="A17" s="117"/>
      <c r="B17" s="128" t="s">
        <v>34</v>
      </c>
      <c r="C17" s="129"/>
      <c r="D17" s="21">
        <f t="shared" si="6"/>
        <v>1078042</v>
      </c>
      <c r="E17" s="22">
        <f>F17+J17+M17+P17+Q17+R17+S17</f>
        <v>1063440</v>
      </c>
      <c r="F17" s="23">
        <v>994154</v>
      </c>
      <c r="G17" s="24"/>
      <c r="H17" s="25"/>
      <c r="I17" s="26"/>
      <c r="J17" s="23">
        <v>22356</v>
      </c>
      <c r="K17" s="24"/>
      <c r="L17" s="25"/>
      <c r="M17" s="23">
        <v>24222</v>
      </c>
      <c r="N17" s="25"/>
      <c r="O17" s="25"/>
      <c r="P17" s="23">
        <v>4</v>
      </c>
      <c r="Q17" s="23">
        <v>182</v>
      </c>
      <c r="R17" s="23">
        <v>10266</v>
      </c>
      <c r="S17" s="23">
        <v>12256</v>
      </c>
      <c r="T17" s="23">
        <v>2443</v>
      </c>
      <c r="U17" s="23">
        <f t="shared" si="4"/>
        <v>809</v>
      </c>
      <c r="V17" s="23">
        <v>344</v>
      </c>
      <c r="W17" s="23">
        <v>465</v>
      </c>
      <c r="X17" s="23">
        <v>366</v>
      </c>
      <c r="Y17" s="23">
        <v>3257</v>
      </c>
      <c r="Z17" s="23">
        <v>7599</v>
      </c>
      <c r="AA17" s="27">
        <v>128</v>
      </c>
    </row>
    <row r="18" spans="1:27" ht="14.25" customHeight="1" thickBot="1">
      <c r="A18" s="117"/>
      <c r="B18" s="126" t="s">
        <v>35</v>
      </c>
      <c r="C18" s="127"/>
      <c r="D18" s="44">
        <f>E18+T18+U18+X18+Y18+Z18+AA18</f>
        <v>1169415</v>
      </c>
      <c r="E18" s="45">
        <f t="shared" si="2"/>
        <v>1154373</v>
      </c>
      <c r="F18" s="34">
        <v>1084096</v>
      </c>
      <c r="G18" s="46"/>
      <c r="H18" s="47"/>
      <c r="I18" s="48"/>
      <c r="J18" s="34">
        <v>22466</v>
      </c>
      <c r="K18" s="46"/>
      <c r="L18" s="47"/>
      <c r="M18" s="49">
        <v>24792</v>
      </c>
      <c r="N18" s="47"/>
      <c r="O18" s="47"/>
      <c r="P18" s="49">
        <v>5</v>
      </c>
      <c r="Q18" s="49">
        <v>189</v>
      </c>
      <c r="R18" s="49">
        <v>10517</v>
      </c>
      <c r="S18" s="49">
        <v>12308</v>
      </c>
      <c r="T18" s="49">
        <v>2523</v>
      </c>
      <c r="U18" s="49">
        <f t="shared" si="4"/>
        <v>823</v>
      </c>
      <c r="V18" s="49">
        <v>351</v>
      </c>
      <c r="W18" s="49">
        <v>472</v>
      </c>
      <c r="X18" s="49">
        <v>366</v>
      </c>
      <c r="Y18" s="49">
        <v>3259</v>
      </c>
      <c r="Z18" s="49">
        <v>7933</v>
      </c>
      <c r="AA18" s="50">
        <v>138</v>
      </c>
    </row>
    <row r="19" spans="1:27" ht="15" customHeight="1">
      <c r="A19" s="116" t="s">
        <v>42</v>
      </c>
      <c r="B19" s="107" t="s">
        <v>24</v>
      </c>
      <c r="C19" s="108"/>
      <c r="D19" s="20">
        <f>E19+T19+U19+X19+Y19+Z19+AA19</f>
        <v>24120</v>
      </c>
      <c r="E19" s="17">
        <f>F19+J19+M19+P19+Q19+R19+S19</f>
        <v>23881</v>
      </c>
      <c r="F19" s="18">
        <f>G19+H19+I19</f>
        <v>22486</v>
      </c>
      <c r="G19" s="18">
        <v>192</v>
      </c>
      <c r="H19" s="18">
        <v>13009</v>
      </c>
      <c r="I19" s="18">
        <v>9285</v>
      </c>
      <c r="J19" s="18">
        <f>K19+L19</f>
        <v>477</v>
      </c>
      <c r="K19" s="18">
        <v>440</v>
      </c>
      <c r="L19" s="18">
        <v>37</v>
      </c>
      <c r="M19" s="18">
        <f>N19+O19</f>
        <v>517</v>
      </c>
      <c r="N19" s="18">
        <v>46</v>
      </c>
      <c r="O19" s="18">
        <v>471</v>
      </c>
      <c r="P19" s="18">
        <v>0</v>
      </c>
      <c r="Q19" s="18">
        <v>0</v>
      </c>
      <c r="R19" s="18">
        <v>116</v>
      </c>
      <c r="S19" s="18">
        <v>285</v>
      </c>
      <c r="T19" s="18">
        <v>16</v>
      </c>
      <c r="U19" s="18">
        <f>V19+W19</f>
        <v>22</v>
      </c>
      <c r="V19" s="18">
        <v>4</v>
      </c>
      <c r="W19" s="18">
        <v>18</v>
      </c>
      <c r="X19" s="18">
        <v>0</v>
      </c>
      <c r="Y19" s="18">
        <v>54</v>
      </c>
      <c r="Z19" s="18">
        <v>146</v>
      </c>
      <c r="AA19" s="19">
        <v>1</v>
      </c>
    </row>
    <row r="20" spans="1:27" ht="13.5" customHeight="1">
      <c r="A20" s="117"/>
      <c r="B20" s="105" t="s">
        <v>34</v>
      </c>
      <c r="C20" s="106"/>
      <c r="D20" s="33">
        <f>E20+T20+U20+X20+Y20+Z20+AA20</f>
        <v>1082492</v>
      </c>
      <c r="E20" s="22">
        <f>F20+J20+M20+P20+Q20+R20+S20</f>
        <v>1065846</v>
      </c>
      <c r="F20" s="34">
        <v>996412</v>
      </c>
      <c r="G20" s="24"/>
      <c r="H20" s="25"/>
      <c r="I20" s="26"/>
      <c r="J20" s="34">
        <v>23722</v>
      </c>
      <c r="K20" s="24"/>
      <c r="L20" s="25"/>
      <c r="M20" s="34">
        <v>22867</v>
      </c>
      <c r="N20" s="25"/>
      <c r="O20" s="25"/>
      <c r="P20" s="34">
        <v>2</v>
      </c>
      <c r="Q20" s="34">
        <v>162</v>
      </c>
      <c r="R20" s="34">
        <v>10302</v>
      </c>
      <c r="S20" s="34">
        <v>12379</v>
      </c>
      <c r="T20" s="34">
        <v>2772</v>
      </c>
      <c r="U20" s="34">
        <f>V20+W20</f>
        <v>1014</v>
      </c>
      <c r="V20" s="34">
        <v>428</v>
      </c>
      <c r="W20" s="34">
        <v>586</v>
      </c>
      <c r="X20" s="34">
        <v>432</v>
      </c>
      <c r="Y20" s="34">
        <v>3925</v>
      </c>
      <c r="Z20" s="34">
        <v>8379</v>
      </c>
      <c r="AA20" s="37">
        <v>124</v>
      </c>
    </row>
    <row r="21" spans="1:27" ht="14.25" customHeight="1" thickBot="1">
      <c r="A21" s="118"/>
      <c r="B21" s="111" t="s">
        <v>35</v>
      </c>
      <c r="C21" s="112"/>
      <c r="D21" s="44">
        <f>E21+T21+U21+X21+Y21+Z21+AA21</f>
        <v>1174529</v>
      </c>
      <c r="E21" s="45">
        <f>F21+J21+M21+P21+Q21+R21+S21</f>
        <v>1157390</v>
      </c>
      <c r="F21" s="49">
        <v>1087094</v>
      </c>
      <c r="G21" s="46"/>
      <c r="H21" s="47"/>
      <c r="I21" s="48"/>
      <c r="J21" s="49">
        <v>23814</v>
      </c>
      <c r="K21" s="46"/>
      <c r="L21" s="47"/>
      <c r="M21" s="49">
        <v>23353</v>
      </c>
      <c r="N21" s="47"/>
      <c r="O21" s="47"/>
      <c r="P21" s="49">
        <v>2</v>
      </c>
      <c r="Q21" s="49">
        <v>166</v>
      </c>
      <c r="R21" s="49">
        <v>10526</v>
      </c>
      <c r="S21" s="49">
        <v>12435</v>
      </c>
      <c r="T21" s="49">
        <v>2885</v>
      </c>
      <c r="U21" s="49">
        <f>V21+W21</f>
        <v>1028</v>
      </c>
      <c r="V21" s="49">
        <v>431</v>
      </c>
      <c r="W21" s="49">
        <v>597</v>
      </c>
      <c r="X21" s="49">
        <v>434</v>
      </c>
      <c r="Y21" s="49">
        <v>3933</v>
      </c>
      <c r="Z21" s="49">
        <v>8722</v>
      </c>
      <c r="AA21" s="50">
        <v>137</v>
      </c>
    </row>
    <row r="22" spans="1:27" ht="13.5">
      <c r="A22" s="29"/>
      <c r="B22" s="29"/>
      <c r="C22" s="32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 spans="1:27" ht="14.25" thickBot="1">
      <c r="A23" s="2" t="s">
        <v>36</v>
      </c>
      <c r="B23" s="2"/>
      <c r="C23" s="3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</row>
    <row r="24" spans="1:27" ht="15" customHeight="1">
      <c r="A24" s="116" t="s">
        <v>52</v>
      </c>
      <c r="B24" s="107" t="s">
        <v>24</v>
      </c>
      <c r="C24" s="108"/>
      <c r="D24" s="51">
        <f>E24+T24+U24+X24+Y24+Z24+AA24</f>
        <v>99.99999999999999</v>
      </c>
      <c r="E24" s="51">
        <f aca="true" t="shared" si="9" ref="E24:AA24">E7/$D7*100</f>
        <v>98.9499896244034</v>
      </c>
      <c r="F24" s="52">
        <f t="shared" si="9"/>
        <v>93.83689562149824</v>
      </c>
      <c r="G24" s="52">
        <f t="shared" si="9"/>
        <v>0.7677941481635194</v>
      </c>
      <c r="H24" s="52">
        <f t="shared" si="9"/>
        <v>53.625233450923425</v>
      </c>
      <c r="I24" s="52">
        <f t="shared" si="9"/>
        <v>39.44386802241129</v>
      </c>
      <c r="J24" s="52">
        <f t="shared" si="9"/>
        <v>1.5770906827142561</v>
      </c>
      <c r="K24" s="52">
        <f t="shared" si="9"/>
        <v>1.4359825689977175</v>
      </c>
      <c r="L24" s="52">
        <f t="shared" si="9"/>
        <v>0.1411081137165387</v>
      </c>
      <c r="M24" s="52">
        <f t="shared" si="9"/>
        <v>2.0834197966383066</v>
      </c>
      <c r="N24" s="52">
        <f t="shared" si="9"/>
        <v>0.1867607387424777</v>
      </c>
      <c r="O24" s="52">
        <f t="shared" si="9"/>
        <v>1.896659057895829</v>
      </c>
      <c r="P24" s="52">
        <f t="shared" si="9"/>
        <v>0</v>
      </c>
      <c r="Q24" s="52">
        <f t="shared" si="9"/>
        <v>0</v>
      </c>
      <c r="R24" s="52">
        <f t="shared" si="9"/>
        <v>0.4440755343432247</v>
      </c>
      <c r="S24" s="52">
        <f t="shared" si="9"/>
        <v>1.0085079892093796</v>
      </c>
      <c r="T24" s="52">
        <f t="shared" si="9"/>
        <v>0.07055405685826935</v>
      </c>
      <c r="U24" s="52">
        <f t="shared" si="9"/>
        <v>0.07470429549699108</v>
      </c>
      <c r="V24" s="52">
        <f t="shared" si="9"/>
        <v>0.008300477277443452</v>
      </c>
      <c r="W24" s="52">
        <f t="shared" si="9"/>
        <v>0.06640381821954762</v>
      </c>
      <c r="X24" s="52">
        <f t="shared" si="9"/>
        <v>0.008300477277443452</v>
      </c>
      <c r="Y24" s="52">
        <f t="shared" si="9"/>
        <v>0.20336169329736462</v>
      </c>
      <c r="Z24" s="52">
        <f t="shared" si="9"/>
        <v>0.6889396140278066</v>
      </c>
      <c r="AA24" s="53">
        <f t="shared" si="9"/>
        <v>0.004150238638721726</v>
      </c>
    </row>
    <row r="25" spans="1:27" ht="13.5" customHeight="1">
      <c r="A25" s="117"/>
      <c r="B25" s="105" t="s">
        <v>25</v>
      </c>
      <c r="C25" s="106"/>
      <c r="D25" s="54">
        <f>E25+T25+U25+X25+Y25+Z25+AA25</f>
        <v>100.00000000000001</v>
      </c>
      <c r="E25" s="55">
        <f aca="true" t="shared" si="10" ref="E25:AA25">E8/$D8*100</f>
        <v>98.83127414969232</v>
      </c>
      <c r="F25" s="56">
        <f t="shared" si="10"/>
        <v>93.07828078042265</v>
      </c>
      <c r="G25" s="56">
        <f t="shared" si="10"/>
        <v>0.12402804942040738</v>
      </c>
      <c r="H25" s="56">
        <f t="shared" si="10"/>
        <v>61.203072079377954</v>
      </c>
      <c r="I25" s="56">
        <f t="shared" si="10"/>
        <v>31.75118065162429</v>
      </c>
      <c r="J25" s="56">
        <f t="shared" si="10"/>
        <v>1.7936364070028146</v>
      </c>
      <c r="K25" s="56">
        <f t="shared" si="10"/>
        <v>1.6314458808376664</v>
      </c>
      <c r="L25" s="56">
        <f t="shared" si="10"/>
        <v>0.16219052616514812</v>
      </c>
      <c r="M25" s="56">
        <f t="shared" si="10"/>
        <v>2.3231407718360924</v>
      </c>
      <c r="N25" s="56">
        <f t="shared" si="10"/>
        <v>0.209893622096074</v>
      </c>
      <c r="O25" s="56">
        <f t="shared" si="10"/>
        <v>2.113247149740018</v>
      </c>
      <c r="P25" s="56">
        <f t="shared" si="10"/>
        <v>0</v>
      </c>
      <c r="Q25" s="56">
        <f t="shared" si="10"/>
        <v>0</v>
      </c>
      <c r="R25" s="56">
        <f t="shared" si="10"/>
        <v>0.5056528168678147</v>
      </c>
      <c r="S25" s="56">
        <f t="shared" si="10"/>
        <v>1.1305633735629441</v>
      </c>
      <c r="T25" s="56">
        <f t="shared" si="10"/>
        <v>0.08109526308257406</v>
      </c>
      <c r="U25" s="56">
        <f t="shared" si="10"/>
        <v>0.08586557267566665</v>
      </c>
      <c r="V25" s="56">
        <f t="shared" si="10"/>
        <v>0.009540619186185184</v>
      </c>
      <c r="W25" s="56">
        <f t="shared" si="10"/>
        <v>0.07632495348948147</v>
      </c>
      <c r="X25" s="56">
        <f t="shared" si="10"/>
        <v>0.009540619186185184</v>
      </c>
      <c r="Y25" s="56">
        <f t="shared" si="10"/>
        <v>0.233745170061537</v>
      </c>
      <c r="Z25" s="56">
        <f t="shared" si="10"/>
        <v>0.7584792253017221</v>
      </c>
      <c r="AA25" s="57">
        <f t="shared" si="10"/>
        <v>0</v>
      </c>
    </row>
    <row r="26" spans="1:27" ht="13.5">
      <c r="A26" s="117"/>
      <c r="B26" s="109" t="s">
        <v>26</v>
      </c>
      <c r="C26" s="110"/>
      <c r="D26" s="54">
        <f aca="true" t="shared" si="11" ref="D26:D38">E26+T26+U26+X26+Y26+Z26+AA26</f>
        <v>99.99999999999999</v>
      </c>
      <c r="E26" s="55">
        <f aca="true" t="shared" si="12" ref="E26:AA26">E9/$D9*100</f>
        <v>98.68833202819107</v>
      </c>
      <c r="F26" s="56">
        <f t="shared" si="12"/>
        <v>92.00274079874706</v>
      </c>
      <c r="G26" s="56">
        <f t="shared" si="12"/>
        <v>0.05873140172278779</v>
      </c>
      <c r="H26" s="56">
        <f t="shared" si="12"/>
        <v>54.40485512920908</v>
      </c>
      <c r="I26" s="56">
        <f t="shared" si="12"/>
        <v>37.53915426781519</v>
      </c>
      <c r="J26" s="56">
        <f t="shared" si="12"/>
        <v>2.182850430696946</v>
      </c>
      <c r="K26" s="56">
        <f t="shared" si="12"/>
        <v>1.938136256851997</v>
      </c>
      <c r="L26" s="56">
        <f t="shared" si="12"/>
        <v>0.24471417384494912</v>
      </c>
      <c r="M26" s="56">
        <f t="shared" si="12"/>
        <v>2.64291307752545</v>
      </c>
      <c r="N26" s="56">
        <f t="shared" si="12"/>
        <v>0.2545027407987471</v>
      </c>
      <c r="O26" s="56">
        <f t="shared" si="12"/>
        <v>2.3884103367267033</v>
      </c>
      <c r="P26" s="56">
        <f t="shared" si="12"/>
        <v>0</v>
      </c>
      <c r="Q26" s="56">
        <f t="shared" si="12"/>
        <v>0</v>
      </c>
      <c r="R26" s="56">
        <f t="shared" si="12"/>
        <v>0.264291307752545</v>
      </c>
      <c r="S26" s="56">
        <f t="shared" si="12"/>
        <v>1.5955364134690682</v>
      </c>
      <c r="T26" s="56">
        <f t="shared" si="12"/>
        <v>0.07830853563038372</v>
      </c>
      <c r="U26" s="56">
        <f t="shared" si="12"/>
        <v>0.1370399373531715</v>
      </c>
      <c r="V26" s="56">
        <f t="shared" si="12"/>
        <v>0.01957713390759593</v>
      </c>
      <c r="W26" s="56">
        <f t="shared" si="12"/>
        <v>0.11746280344557558</v>
      </c>
      <c r="X26" s="56">
        <f t="shared" si="12"/>
        <v>0.01957713390759593</v>
      </c>
      <c r="Y26" s="56">
        <f t="shared" si="12"/>
        <v>0.20555990602975724</v>
      </c>
      <c r="Z26" s="56">
        <f t="shared" si="12"/>
        <v>0.8711824588880188</v>
      </c>
      <c r="AA26" s="57">
        <f t="shared" si="12"/>
        <v>0</v>
      </c>
    </row>
    <row r="27" spans="1:27" ht="13.5" customHeight="1">
      <c r="A27" s="117"/>
      <c r="B27" s="105" t="s">
        <v>27</v>
      </c>
      <c r="C27" s="106"/>
      <c r="D27" s="54">
        <f t="shared" si="11"/>
        <v>100</v>
      </c>
      <c r="E27" s="58">
        <f aca="true" t="shared" si="13" ref="E27:AA27">E10/$D10*100</f>
        <v>98.96715362426724</v>
      </c>
      <c r="F27" s="56">
        <f t="shared" si="13"/>
        <v>94.10067925932817</v>
      </c>
      <c r="G27" s="56">
        <f t="shared" si="13"/>
        <v>0.18609844607797524</v>
      </c>
      <c r="H27" s="56">
        <f t="shared" si="13"/>
        <v>67.6653949939518</v>
      </c>
      <c r="I27" s="56">
        <f t="shared" si="13"/>
        <v>26.24918581929841</v>
      </c>
      <c r="J27" s="56">
        <f t="shared" si="13"/>
        <v>1.4236531124965106</v>
      </c>
      <c r="K27" s="56">
        <f t="shared" si="13"/>
        <v>1.339908811761422</v>
      </c>
      <c r="L27" s="56">
        <f t="shared" si="13"/>
        <v>0.08374430073508887</v>
      </c>
      <c r="M27" s="56">
        <f t="shared" si="13"/>
        <v>2.0191681399460313</v>
      </c>
      <c r="N27" s="56">
        <f t="shared" si="13"/>
        <v>0.16748860147017774</v>
      </c>
      <c r="O27" s="56">
        <f t="shared" si="13"/>
        <v>1.8516795384758538</v>
      </c>
      <c r="P27" s="56">
        <f t="shared" si="13"/>
        <v>0</v>
      </c>
      <c r="Q27" s="56">
        <f t="shared" si="13"/>
        <v>0</v>
      </c>
      <c r="R27" s="56">
        <f t="shared" si="13"/>
        <v>0.7350888620080022</v>
      </c>
      <c r="S27" s="56">
        <f t="shared" si="13"/>
        <v>0.6885642504885084</v>
      </c>
      <c r="T27" s="56">
        <f t="shared" si="13"/>
        <v>0.08374430073508887</v>
      </c>
      <c r="U27" s="56">
        <f t="shared" si="13"/>
        <v>0.03721968921559505</v>
      </c>
      <c r="V27" s="56">
        <f t="shared" si="13"/>
        <v>0</v>
      </c>
      <c r="W27" s="56">
        <f t="shared" si="13"/>
        <v>0.03721968921559505</v>
      </c>
      <c r="X27" s="56">
        <f t="shared" si="13"/>
        <v>0</v>
      </c>
      <c r="Y27" s="56">
        <f t="shared" si="13"/>
        <v>0.26053782450916535</v>
      </c>
      <c r="Z27" s="56">
        <f t="shared" si="13"/>
        <v>0.6513445612729134</v>
      </c>
      <c r="AA27" s="57">
        <f t="shared" si="13"/>
        <v>0</v>
      </c>
    </row>
    <row r="28" spans="1:27" ht="13.5">
      <c r="A28" s="117"/>
      <c r="B28" s="124" t="s">
        <v>28</v>
      </c>
      <c r="C28" s="125"/>
      <c r="D28" s="59">
        <f t="shared" si="11"/>
        <v>100</v>
      </c>
      <c r="E28" s="60">
        <f aca="true" t="shared" si="14" ref="E28:AA38">E11/$D11*100</f>
        <v>100</v>
      </c>
      <c r="F28" s="61">
        <f t="shared" si="14"/>
        <v>100</v>
      </c>
      <c r="G28" s="61">
        <f t="shared" si="14"/>
        <v>0</v>
      </c>
      <c r="H28" s="61">
        <f t="shared" si="14"/>
        <v>99.16666666666667</v>
      </c>
      <c r="I28" s="61">
        <f t="shared" si="14"/>
        <v>0.8333333333333334</v>
      </c>
      <c r="J28" s="61">
        <f t="shared" si="14"/>
        <v>0</v>
      </c>
      <c r="K28" s="61">
        <f t="shared" si="14"/>
        <v>0</v>
      </c>
      <c r="L28" s="61">
        <f t="shared" si="14"/>
        <v>0</v>
      </c>
      <c r="M28" s="61">
        <f t="shared" si="14"/>
        <v>0</v>
      </c>
      <c r="N28" s="61">
        <f t="shared" si="14"/>
        <v>0</v>
      </c>
      <c r="O28" s="61">
        <f t="shared" si="14"/>
        <v>0</v>
      </c>
      <c r="P28" s="61">
        <f t="shared" si="14"/>
        <v>0</v>
      </c>
      <c r="Q28" s="61">
        <f t="shared" si="14"/>
        <v>0</v>
      </c>
      <c r="R28" s="61">
        <f t="shared" si="14"/>
        <v>0</v>
      </c>
      <c r="S28" s="61">
        <f t="shared" si="14"/>
        <v>0</v>
      </c>
      <c r="T28" s="61">
        <f t="shared" si="14"/>
        <v>0</v>
      </c>
      <c r="U28" s="61">
        <f t="shared" si="14"/>
        <v>0</v>
      </c>
      <c r="V28" s="61">
        <f t="shared" si="14"/>
        <v>0</v>
      </c>
      <c r="W28" s="61">
        <f t="shared" si="14"/>
        <v>0</v>
      </c>
      <c r="X28" s="61">
        <f t="shared" si="14"/>
        <v>0</v>
      </c>
      <c r="Y28" s="61">
        <f t="shared" si="14"/>
        <v>0</v>
      </c>
      <c r="Z28" s="61">
        <f t="shared" si="14"/>
        <v>0</v>
      </c>
      <c r="AA28" s="62">
        <f t="shared" si="14"/>
        <v>0</v>
      </c>
    </row>
    <row r="29" spans="1:27" ht="13.5">
      <c r="A29" s="117"/>
      <c r="B29" s="109" t="s">
        <v>29</v>
      </c>
      <c r="C29" s="110"/>
      <c r="D29" s="54">
        <f t="shared" si="11"/>
        <v>100</v>
      </c>
      <c r="E29" s="55">
        <f t="shared" si="14"/>
        <v>99.54614220877458</v>
      </c>
      <c r="F29" s="56">
        <f t="shared" si="14"/>
        <v>95.53706505295008</v>
      </c>
      <c r="G29" s="56">
        <f t="shared" si="14"/>
        <v>0.07564296520423601</v>
      </c>
      <c r="H29" s="56">
        <f t="shared" si="14"/>
        <v>61.3464447806354</v>
      </c>
      <c r="I29" s="56">
        <f t="shared" si="14"/>
        <v>34.114977307110436</v>
      </c>
      <c r="J29" s="56">
        <f t="shared" si="14"/>
        <v>1.2102874432677762</v>
      </c>
      <c r="K29" s="56">
        <f t="shared" si="14"/>
        <v>0.9833585476550681</v>
      </c>
      <c r="L29" s="56">
        <f t="shared" si="14"/>
        <v>0.22692889561270801</v>
      </c>
      <c r="M29" s="56">
        <f t="shared" si="14"/>
        <v>2.118003025718608</v>
      </c>
      <c r="N29" s="56">
        <f t="shared" si="14"/>
        <v>0.07564296520423601</v>
      </c>
      <c r="O29" s="56">
        <f t="shared" si="14"/>
        <v>2.042360060514372</v>
      </c>
      <c r="P29" s="56">
        <f t="shared" si="14"/>
        <v>0</v>
      </c>
      <c r="Q29" s="56">
        <f t="shared" si="14"/>
        <v>0</v>
      </c>
      <c r="R29" s="56">
        <f t="shared" si="14"/>
        <v>0.45385779122541603</v>
      </c>
      <c r="S29" s="56">
        <f t="shared" si="14"/>
        <v>0.22692889561270801</v>
      </c>
      <c r="T29" s="56">
        <f t="shared" si="14"/>
        <v>0.07564296520423601</v>
      </c>
      <c r="U29" s="56">
        <f t="shared" si="14"/>
        <v>0</v>
      </c>
      <c r="V29" s="56">
        <f t="shared" si="14"/>
        <v>0</v>
      </c>
      <c r="W29" s="56">
        <f t="shared" si="14"/>
        <v>0</v>
      </c>
      <c r="X29" s="56">
        <f t="shared" si="14"/>
        <v>0</v>
      </c>
      <c r="Y29" s="56">
        <f t="shared" si="14"/>
        <v>0.30257186081694404</v>
      </c>
      <c r="Z29" s="56">
        <f t="shared" si="14"/>
        <v>0.07564296520423601</v>
      </c>
      <c r="AA29" s="57">
        <f t="shared" si="14"/>
        <v>0</v>
      </c>
    </row>
    <row r="30" spans="1:27" ht="13.5">
      <c r="A30" s="117"/>
      <c r="B30" s="109" t="s">
        <v>30</v>
      </c>
      <c r="C30" s="110"/>
      <c r="D30" s="54">
        <f t="shared" si="11"/>
        <v>100.00000000000001</v>
      </c>
      <c r="E30" s="55">
        <f t="shared" si="14"/>
        <v>98.48756218905473</v>
      </c>
      <c r="F30" s="56">
        <f t="shared" si="14"/>
        <v>93.07462686567163</v>
      </c>
      <c r="G30" s="56">
        <f t="shared" si="14"/>
        <v>0.3781094527363184</v>
      </c>
      <c r="H30" s="56">
        <f t="shared" si="14"/>
        <v>66.74626865671642</v>
      </c>
      <c r="I30" s="56">
        <f t="shared" si="14"/>
        <v>25.950248756218908</v>
      </c>
      <c r="J30" s="56">
        <f t="shared" si="14"/>
        <v>1.1741293532338308</v>
      </c>
      <c r="K30" s="56">
        <f t="shared" si="14"/>
        <v>1.1144278606965174</v>
      </c>
      <c r="L30" s="56">
        <f t="shared" si="14"/>
        <v>0.05970149253731343</v>
      </c>
      <c r="M30" s="56">
        <f t="shared" si="14"/>
        <v>2.845771144278607</v>
      </c>
      <c r="N30" s="56">
        <f t="shared" si="14"/>
        <v>0.05970149253731343</v>
      </c>
      <c r="O30" s="56">
        <f t="shared" si="14"/>
        <v>2.7860696517412937</v>
      </c>
      <c r="P30" s="56">
        <f t="shared" si="14"/>
        <v>0</v>
      </c>
      <c r="Q30" s="56">
        <f t="shared" si="14"/>
        <v>0</v>
      </c>
      <c r="R30" s="56">
        <f t="shared" si="14"/>
        <v>0.5572139303482587</v>
      </c>
      <c r="S30" s="56">
        <f t="shared" si="14"/>
        <v>0.835820895522388</v>
      </c>
      <c r="T30" s="56">
        <f t="shared" si="14"/>
        <v>0.09950248756218905</v>
      </c>
      <c r="U30" s="56">
        <f t="shared" si="14"/>
        <v>0.07960199004975124</v>
      </c>
      <c r="V30" s="56">
        <f t="shared" si="14"/>
        <v>0</v>
      </c>
      <c r="W30" s="56">
        <f t="shared" si="14"/>
        <v>0.07960199004975124</v>
      </c>
      <c r="X30" s="56">
        <f t="shared" si="14"/>
        <v>0</v>
      </c>
      <c r="Y30" s="56">
        <f t="shared" si="14"/>
        <v>0.3383084577114428</v>
      </c>
      <c r="Z30" s="56">
        <f t="shared" si="14"/>
        <v>0.9950248756218906</v>
      </c>
      <c r="AA30" s="57">
        <f t="shared" si="14"/>
        <v>0</v>
      </c>
    </row>
    <row r="31" spans="1:27" ht="13.5">
      <c r="A31" s="117"/>
      <c r="B31" s="109" t="s">
        <v>31</v>
      </c>
      <c r="C31" s="110"/>
      <c r="D31" s="54">
        <f t="shared" si="11"/>
        <v>100</v>
      </c>
      <c r="E31" s="55">
        <f t="shared" si="14"/>
        <v>99.35794542536117</v>
      </c>
      <c r="F31" s="56">
        <f t="shared" si="14"/>
        <v>94.70304975922953</v>
      </c>
      <c r="G31" s="56">
        <f t="shared" si="14"/>
        <v>0</v>
      </c>
      <c r="H31" s="56">
        <f t="shared" si="14"/>
        <v>65.81059390048154</v>
      </c>
      <c r="I31" s="56">
        <f t="shared" si="14"/>
        <v>28.892455858747994</v>
      </c>
      <c r="J31" s="56">
        <f t="shared" si="14"/>
        <v>1.5248796147672552</v>
      </c>
      <c r="K31" s="56">
        <f t="shared" si="14"/>
        <v>1.2841091492776886</v>
      </c>
      <c r="L31" s="56">
        <f t="shared" si="14"/>
        <v>0.2407704654895666</v>
      </c>
      <c r="M31" s="56">
        <f t="shared" si="14"/>
        <v>1.6051364365971106</v>
      </c>
      <c r="N31" s="56">
        <f t="shared" si="14"/>
        <v>0.40128410914927765</v>
      </c>
      <c r="O31" s="56">
        <f t="shared" si="14"/>
        <v>1.2038523274478332</v>
      </c>
      <c r="P31" s="56">
        <f t="shared" si="14"/>
        <v>0</v>
      </c>
      <c r="Q31" s="56">
        <f t="shared" si="14"/>
        <v>0</v>
      </c>
      <c r="R31" s="56">
        <f t="shared" si="14"/>
        <v>0.8025682182985553</v>
      </c>
      <c r="S31" s="56">
        <f t="shared" si="14"/>
        <v>0.7223113964686998</v>
      </c>
      <c r="T31" s="56">
        <f t="shared" si="14"/>
        <v>0.08025682182985554</v>
      </c>
      <c r="U31" s="56">
        <f t="shared" si="14"/>
        <v>0</v>
      </c>
      <c r="V31" s="56">
        <f t="shared" si="14"/>
        <v>0</v>
      </c>
      <c r="W31" s="56">
        <f t="shared" si="14"/>
        <v>0</v>
      </c>
      <c r="X31" s="56">
        <f t="shared" si="14"/>
        <v>0</v>
      </c>
      <c r="Y31" s="56">
        <f t="shared" si="14"/>
        <v>0.2407704654895666</v>
      </c>
      <c r="Z31" s="56">
        <f t="shared" si="14"/>
        <v>0.32102728731942215</v>
      </c>
      <c r="AA31" s="57">
        <f t="shared" si="14"/>
        <v>0</v>
      </c>
    </row>
    <row r="32" spans="1:27" ht="13.5">
      <c r="A32" s="117"/>
      <c r="B32" s="109" t="s">
        <v>32</v>
      </c>
      <c r="C32" s="110"/>
      <c r="D32" s="54">
        <f t="shared" si="11"/>
        <v>100</v>
      </c>
      <c r="E32" s="55">
        <f t="shared" si="14"/>
        <v>99.07644946126219</v>
      </c>
      <c r="F32" s="56">
        <f t="shared" si="14"/>
        <v>94.20215495125706</v>
      </c>
      <c r="G32" s="56">
        <f t="shared" si="14"/>
        <v>0</v>
      </c>
      <c r="H32" s="56">
        <f t="shared" si="14"/>
        <v>66.29040533606978</v>
      </c>
      <c r="I32" s="56">
        <f t="shared" si="14"/>
        <v>27.911749615187276</v>
      </c>
      <c r="J32" s="56">
        <f t="shared" si="14"/>
        <v>1.7444843509492047</v>
      </c>
      <c r="K32" s="56">
        <f t="shared" si="14"/>
        <v>1.7444843509492047</v>
      </c>
      <c r="L32" s="56">
        <f t="shared" si="14"/>
        <v>0</v>
      </c>
      <c r="M32" s="56">
        <f t="shared" si="14"/>
        <v>0.8722421754746024</v>
      </c>
      <c r="N32" s="56">
        <f t="shared" si="14"/>
        <v>0.4104669061056952</v>
      </c>
      <c r="O32" s="56">
        <f t="shared" si="14"/>
        <v>0.46177526936890717</v>
      </c>
      <c r="P32" s="56">
        <f t="shared" si="14"/>
        <v>0</v>
      </c>
      <c r="Q32" s="56">
        <f t="shared" si="14"/>
        <v>0</v>
      </c>
      <c r="R32" s="56">
        <f t="shared" si="14"/>
        <v>1.4366341713699333</v>
      </c>
      <c r="S32" s="56">
        <f t="shared" si="14"/>
        <v>0.8209338122113904</v>
      </c>
      <c r="T32" s="56">
        <f t="shared" si="14"/>
        <v>0.1026167265264238</v>
      </c>
      <c r="U32" s="56">
        <f t="shared" si="14"/>
        <v>0</v>
      </c>
      <c r="V32" s="56">
        <f t="shared" si="14"/>
        <v>0</v>
      </c>
      <c r="W32" s="56">
        <f t="shared" si="14"/>
        <v>0</v>
      </c>
      <c r="X32" s="56">
        <f t="shared" si="14"/>
        <v>0</v>
      </c>
      <c r="Y32" s="56">
        <f t="shared" si="14"/>
        <v>0.1539250897896357</v>
      </c>
      <c r="Z32" s="56">
        <f t="shared" si="14"/>
        <v>0.6670087224217547</v>
      </c>
      <c r="AA32" s="57">
        <f t="shared" si="14"/>
        <v>0</v>
      </c>
    </row>
    <row r="33" spans="1:27" ht="14.25" thickBot="1">
      <c r="A33" s="117"/>
      <c r="B33" s="122" t="s">
        <v>33</v>
      </c>
      <c r="C33" s="123"/>
      <c r="D33" s="63">
        <f t="shared" si="11"/>
        <v>99.99999999999999</v>
      </c>
      <c r="E33" s="64">
        <f t="shared" si="14"/>
        <v>99.72350230414746</v>
      </c>
      <c r="F33" s="65">
        <f t="shared" si="14"/>
        <v>95.57603686635944</v>
      </c>
      <c r="G33" s="65">
        <f t="shared" si="14"/>
        <v>0</v>
      </c>
      <c r="H33" s="65">
        <f t="shared" si="14"/>
        <v>80.73732718894009</v>
      </c>
      <c r="I33" s="65">
        <f t="shared" si="14"/>
        <v>14.838709677419354</v>
      </c>
      <c r="J33" s="65">
        <f t="shared" si="14"/>
        <v>2.3041474654377883</v>
      </c>
      <c r="K33" s="65">
        <f t="shared" si="14"/>
        <v>2.3041474654377883</v>
      </c>
      <c r="L33" s="65">
        <f t="shared" si="14"/>
        <v>0</v>
      </c>
      <c r="M33" s="65">
        <f t="shared" si="14"/>
        <v>0.8294930875576038</v>
      </c>
      <c r="N33" s="65">
        <f t="shared" si="14"/>
        <v>0.09216589861751152</v>
      </c>
      <c r="O33" s="65">
        <f t="shared" si="14"/>
        <v>0.7373271889400922</v>
      </c>
      <c r="P33" s="65">
        <f t="shared" si="14"/>
        <v>0</v>
      </c>
      <c r="Q33" s="65">
        <f t="shared" si="14"/>
        <v>0</v>
      </c>
      <c r="R33" s="65">
        <f t="shared" si="14"/>
        <v>0.6451612903225806</v>
      </c>
      <c r="S33" s="65">
        <f t="shared" si="14"/>
        <v>0.3686635944700461</v>
      </c>
      <c r="T33" s="65">
        <f t="shared" si="14"/>
        <v>0</v>
      </c>
      <c r="U33" s="65">
        <f t="shared" si="14"/>
        <v>0</v>
      </c>
      <c r="V33" s="65">
        <f t="shared" si="14"/>
        <v>0</v>
      </c>
      <c r="W33" s="65">
        <f t="shared" si="14"/>
        <v>0</v>
      </c>
      <c r="X33" s="65">
        <f t="shared" si="14"/>
        <v>0</v>
      </c>
      <c r="Y33" s="65">
        <f t="shared" si="14"/>
        <v>0.09216589861751152</v>
      </c>
      <c r="Z33" s="65">
        <f t="shared" si="14"/>
        <v>0.18433179723502305</v>
      </c>
      <c r="AA33" s="66">
        <f t="shared" si="14"/>
        <v>0</v>
      </c>
    </row>
    <row r="34" spans="1:27" ht="15" customHeight="1" thickTop="1">
      <c r="A34" s="117"/>
      <c r="B34" s="105" t="s">
        <v>34</v>
      </c>
      <c r="C34" s="106"/>
      <c r="D34" s="54">
        <f t="shared" si="11"/>
        <v>100</v>
      </c>
      <c r="E34" s="55">
        <f t="shared" si="14"/>
        <v>98.6455073178967</v>
      </c>
      <c r="F34" s="56">
        <f t="shared" si="14"/>
        <v>92.21848499409114</v>
      </c>
      <c r="G34" s="67"/>
      <c r="H34" s="67"/>
      <c r="I34" s="67"/>
      <c r="J34" s="56">
        <f t="shared" si="14"/>
        <v>2.073759649438519</v>
      </c>
      <c r="K34" s="67"/>
      <c r="L34" s="67"/>
      <c r="M34" s="56">
        <f t="shared" si="14"/>
        <v>2.2468512358516644</v>
      </c>
      <c r="N34" s="67"/>
      <c r="O34" s="67"/>
      <c r="P34" s="56">
        <f t="shared" si="14"/>
        <v>0.00037104305769162984</v>
      </c>
      <c r="Q34" s="56">
        <f t="shared" si="14"/>
        <v>0.01688245912496916</v>
      </c>
      <c r="R34" s="56">
        <f t="shared" si="14"/>
        <v>0.9522820075655679</v>
      </c>
      <c r="S34" s="56">
        <f t="shared" si="14"/>
        <v>1.136875928767154</v>
      </c>
      <c r="T34" s="56">
        <f t="shared" si="14"/>
        <v>0.2266145474851629</v>
      </c>
      <c r="U34" s="56">
        <f t="shared" si="14"/>
        <v>0.07504345841813213</v>
      </c>
      <c r="V34" s="56">
        <f t="shared" si="14"/>
        <v>0.031909702961480164</v>
      </c>
      <c r="W34" s="56">
        <f t="shared" si="14"/>
        <v>0.04313375545665197</v>
      </c>
      <c r="X34" s="56">
        <f t="shared" si="14"/>
        <v>0.03395043977878413</v>
      </c>
      <c r="Y34" s="56">
        <f t="shared" si="14"/>
        <v>0.3021218097254096</v>
      </c>
      <c r="Z34" s="56">
        <f t="shared" si="14"/>
        <v>0.7048890488496737</v>
      </c>
      <c r="AA34" s="57">
        <f t="shared" si="14"/>
        <v>0.011873377846132155</v>
      </c>
    </row>
    <row r="35" spans="1:27" ht="14.25" customHeight="1" thickBot="1">
      <c r="A35" s="118"/>
      <c r="B35" s="111" t="s">
        <v>35</v>
      </c>
      <c r="C35" s="112"/>
      <c r="D35" s="68">
        <f t="shared" si="11"/>
        <v>99.99999999999999</v>
      </c>
      <c r="E35" s="69">
        <f t="shared" si="14"/>
        <v>98.71371583227511</v>
      </c>
      <c r="F35" s="70">
        <f t="shared" si="14"/>
        <v>92.70412984269912</v>
      </c>
      <c r="G35" s="71"/>
      <c r="H35" s="71"/>
      <c r="I35" s="71"/>
      <c r="J35" s="70">
        <f t="shared" si="14"/>
        <v>1.921131505923902</v>
      </c>
      <c r="K35" s="71"/>
      <c r="L35" s="71"/>
      <c r="M35" s="70">
        <f t="shared" si="14"/>
        <v>2.1200343761624403</v>
      </c>
      <c r="N35" s="71"/>
      <c r="O35" s="71"/>
      <c r="P35" s="70">
        <f t="shared" si="14"/>
        <v>0.00042756420945515495</v>
      </c>
      <c r="Q35" s="70">
        <f t="shared" si="14"/>
        <v>0.016161927117404856</v>
      </c>
      <c r="R35" s="70">
        <f t="shared" si="14"/>
        <v>0.8993385581679728</v>
      </c>
      <c r="S35" s="70">
        <f t="shared" si="14"/>
        <v>1.0524920579948094</v>
      </c>
      <c r="T35" s="70">
        <f t="shared" si="14"/>
        <v>0.2157489000910712</v>
      </c>
      <c r="U35" s="70">
        <f t="shared" si="14"/>
        <v>0.0703770688763185</v>
      </c>
      <c r="V35" s="70">
        <f t="shared" si="14"/>
        <v>0.030015007503751873</v>
      </c>
      <c r="W35" s="70">
        <f t="shared" si="14"/>
        <v>0.04036206137256663</v>
      </c>
      <c r="X35" s="70">
        <f t="shared" si="14"/>
        <v>0.03129770013211734</v>
      </c>
      <c r="Y35" s="70">
        <f t="shared" si="14"/>
        <v>0.27868635172287</v>
      </c>
      <c r="Z35" s="70">
        <f t="shared" si="14"/>
        <v>0.6783733747215488</v>
      </c>
      <c r="AA35" s="72">
        <f t="shared" si="14"/>
        <v>0.011800772180962276</v>
      </c>
    </row>
    <row r="36" spans="1:27" ht="15" customHeight="1">
      <c r="A36" s="116" t="s">
        <v>42</v>
      </c>
      <c r="B36" s="107" t="s">
        <v>24</v>
      </c>
      <c r="C36" s="108"/>
      <c r="D36" s="73">
        <f t="shared" si="11"/>
        <v>100.00000000000001</v>
      </c>
      <c r="E36" s="51">
        <f t="shared" si="14"/>
        <v>99.00912106135988</v>
      </c>
      <c r="F36" s="52">
        <f t="shared" si="14"/>
        <v>93.22553897180764</v>
      </c>
      <c r="G36" s="52">
        <f t="shared" si="14"/>
        <v>0.7960199004975124</v>
      </c>
      <c r="H36" s="52">
        <f t="shared" si="14"/>
        <v>53.934494195688224</v>
      </c>
      <c r="I36" s="52">
        <f t="shared" si="14"/>
        <v>38.495024875621894</v>
      </c>
      <c r="J36" s="52">
        <f t="shared" si="14"/>
        <v>1.9776119402985075</v>
      </c>
      <c r="K36" s="52">
        <f t="shared" si="14"/>
        <v>1.8242122719734661</v>
      </c>
      <c r="L36" s="52">
        <f t="shared" si="14"/>
        <v>0.15339966832504145</v>
      </c>
      <c r="M36" s="52">
        <f t="shared" si="14"/>
        <v>2.1434494195688223</v>
      </c>
      <c r="N36" s="52">
        <f t="shared" si="14"/>
        <v>0.19071310116086237</v>
      </c>
      <c r="O36" s="52">
        <f t="shared" si="14"/>
        <v>1.95273631840796</v>
      </c>
      <c r="P36" s="52">
        <f t="shared" si="14"/>
        <v>0</v>
      </c>
      <c r="Q36" s="52">
        <f t="shared" si="14"/>
        <v>0</v>
      </c>
      <c r="R36" s="52">
        <f t="shared" si="14"/>
        <v>0.4809286898839138</v>
      </c>
      <c r="S36" s="52">
        <f t="shared" si="14"/>
        <v>1.181592039800995</v>
      </c>
      <c r="T36" s="52">
        <f t="shared" si="14"/>
        <v>0.06633499170812604</v>
      </c>
      <c r="U36" s="52">
        <f t="shared" si="14"/>
        <v>0.0912106135986733</v>
      </c>
      <c r="V36" s="52">
        <f t="shared" si="14"/>
        <v>0.01658374792703151</v>
      </c>
      <c r="W36" s="52">
        <f t="shared" si="14"/>
        <v>0.0746268656716418</v>
      </c>
      <c r="X36" s="52">
        <f t="shared" si="14"/>
        <v>0</v>
      </c>
      <c r="Y36" s="52">
        <f t="shared" si="14"/>
        <v>0.22388059701492538</v>
      </c>
      <c r="Z36" s="52">
        <f t="shared" si="14"/>
        <v>0.6053067993366501</v>
      </c>
      <c r="AA36" s="53">
        <f t="shared" si="14"/>
        <v>0.0041459369817578775</v>
      </c>
    </row>
    <row r="37" spans="1:27" ht="13.5" customHeight="1">
      <c r="A37" s="117"/>
      <c r="B37" s="105" t="s">
        <v>34</v>
      </c>
      <c r="C37" s="106"/>
      <c r="D37" s="54">
        <f t="shared" si="11"/>
        <v>100</v>
      </c>
      <c r="E37" s="55">
        <f>E20/$D20*100</f>
        <v>98.4622519150257</v>
      </c>
      <c r="F37" s="56">
        <f>F20/$D20*100</f>
        <v>92.04797818367248</v>
      </c>
      <c r="G37" s="67"/>
      <c r="H37" s="67"/>
      <c r="I37" s="67"/>
      <c r="J37" s="56">
        <f>J20/$D20*100</f>
        <v>2.1914249712699956</v>
      </c>
      <c r="K37" s="67"/>
      <c r="L37" s="67"/>
      <c r="M37" s="56">
        <f>M20/$D20*100</f>
        <v>2.1124405538331925</v>
      </c>
      <c r="N37" s="67"/>
      <c r="O37" s="67"/>
      <c r="P37" s="56">
        <f t="shared" si="14"/>
        <v>0.00018475887119720054</v>
      </c>
      <c r="Q37" s="56">
        <f t="shared" si="14"/>
        <v>0.014965468566973244</v>
      </c>
      <c r="R37" s="56">
        <f t="shared" si="14"/>
        <v>0.95169294553678</v>
      </c>
      <c r="S37" s="56">
        <f t="shared" si="14"/>
        <v>1.1435650332750726</v>
      </c>
      <c r="T37" s="56">
        <f t="shared" si="14"/>
        <v>0.2560757954793199</v>
      </c>
      <c r="U37" s="56">
        <f t="shared" si="14"/>
        <v>0.09367274769698067</v>
      </c>
      <c r="V37" s="56">
        <f t="shared" si="14"/>
        <v>0.03953839843620091</v>
      </c>
      <c r="W37" s="56">
        <f t="shared" si="14"/>
        <v>0.05413434926077976</v>
      </c>
      <c r="X37" s="56">
        <f t="shared" si="14"/>
        <v>0.039907916178595314</v>
      </c>
      <c r="Y37" s="56">
        <f t="shared" si="14"/>
        <v>0.362589284724506</v>
      </c>
      <c r="Z37" s="56">
        <f t="shared" si="14"/>
        <v>0.7740472908806717</v>
      </c>
      <c r="AA37" s="57">
        <f t="shared" si="14"/>
        <v>0.011455050014226434</v>
      </c>
    </row>
    <row r="38" spans="1:27" ht="14.25" customHeight="1" thickBot="1">
      <c r="A38" s="118"/>
      <c r="B38" s="111" t="s">
        <v>35</v>
      </c>
      <c r="C38" s="112"/>
      <c r="D38" s="68">
        <f t="shared" si="11"/>
        <v>100</v>
      </c>
      <c r="E38" s="69">
        <f>E21/$D21*100</f>
        <v>98.54077677094392</v>
      </c>
      <c r="F38" s="70">
        <f>F21/$D21*100</f>
        <v>92.55573936446014</v>
      </c>
      <c r="G38" s="71"/>
      <c r="H38" s="71"/>
      <c r="I38" s="71"/>
      <c r="J38" s="70">
        <f>J21/$D21*100</f>
        <v>2.0275361442757056</v>
      </c>
      <c r="K38" s="71"/>
      <c r="L38" s="71"/>
      <c r="M38" s="70">
        <f>M21/$D21*100</f>
        <v>1.9882863684081022</v>
      </c>
      <c r="N38" s="71"/>
      <c r="O38" s="71"/>
      <c r="P38" s="70">
        <f t="shared" si="14"/>
        <v>0.00017028102328678132</v>
      </c>
      <c r="Q38" s="70">
        <f t="shared" si="14"/>
        <v>0.014133324932802852</v>
      </c>
      <c r="R38" s="70">
        <f t="shared" si="14"/>
        <v>0.8961890255583301</v>
      </c>
      <c r="S38" s="70">
        <f t="shared" si="14"/>
        <v>1.058722262285563</v>
      </c>
      <c r="T38" s="70">
        <f t="shared" si="14"/>
        <v>0.2456303760911821</v>
      </c>
      <c r="U38" s="70">
        <f t="shared" si="14"/>
        <v>0.08752444596940562</v>
      </c>
      <c r="V38" s="70">
        <f t="shared" si="14"/>
        <v>0.03669556051830138</v>
      </c>
      <c r="W38" s="70">
        <f t="shared" si="14"/>
        <v>0.05082888545110423</v>
      </c>
      <c r="X38" s="70">
        <f t="shared" si="14"/>
        <v>0.03695098205323155</v>
      </c>
      <c r="Y38" s="70">
        <f t="shared" si="14"/>
        <v>0.3348576322934555</v>
      </c>
      <c r="Z38" s="70">
        <f t="shared" si="14"/>
        <v>0.7425955425536535</v>
      </c>
      <c r="AA38" s="72">
        <f t="shared" si="14"/>
        <v>0.011664250095144522</v>
      </c>
    </row>
    <row r="39" spans="1:27" ht="13.5">
      <c r="A39" s="29"/>
      <c r="B39" s="29"/>
      <c r="C39" s="32"/>
      <c r="D39" s="32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</row>
    <row r="40" spans="1:4" ht="13.5">
      <c r="A40" s="4" t="s">
        <v>37</v>
      </c>
      <c r="B40" s="5"/>
      <c r="C40" s="6" t="s">
        <v>38</v>
      </c>
      <c r="D40" s="74"/>
    </row>
    <row r="41" spans="2:4" s="4" customFormat="1" ht="13.5">
      <c r="B41" s="7" t="s">
        <v>46</v>
      </c>
      <c r="D41" s="7"/>
    </row>
    <row r="42" spans="2:5" ht="13.5">
      <c r="B42" s="7"/>
      <c r="C42" s="74"/>
      <c r="D42" s="74"/>
      <c r="E42" s="74"/>
    </row>
    <row r="43" spans="3:4" ht="13.5">
      <c r="C43" s="74"/>
      <c r="D43" s="74"/>
    </row>
    <row r="44" spans="3:4" ht="13.5">
      <c r="C44" s="74"/>
      <c r="D44" s="74"/>
    </row>
    <row r="45" spans="3:4" ht="13.5">
      <c r="C45" s="74"/>
      <c r="D45" s="74"/>
    </row>
    <row r="46" spans="3:4" ht="13.5">
      <c r="C46" s="74"/>
      <c r="D46" s="74"/>
    </row>
    <row r="47" spans="3:4" ht="13.5">
      <c r="C47" s="74"/>
      <c r="D47" s="74"/>
    </row>
    <row r="48" spans="3:4" ht="13.5">
      <c r="C48" s="74"/>
      <c r="D48" s="74"/>
    </row>
    <row r="49" spans="3:4" ht="13.5">
      <c r="C49" s="74"/>
      <c r="D49" s="74"/>
    </row>
    <row r="50" spans="3:4" ht="13.5">
      <c r="C50" s="74"/>
      <c r="D50" s="74"/>
    </row>
    <row r="51" spans="3:4" ht="13.5">
      <c r="C51" s="74"/>
      <c r="D51" s="74"/>
    </row>
    <row r="52" spans="3:4" ht="13.5">
      <c r="C52" s="74"/>
      <c r="D52" s="74"/>
    </row>
    <row r="53" spans="3:4" ht="13.5">
      <c r="C53" s="74"/>
      <c r="D53" s="74"/>
    </row>
    <row r="54" spans="3:4" ht="13.5">
      <c r="C54" s="74"/>
      <c r="D54" s="74"/>
    </row>
    <row r="55" spans="3:4" ht="13.5">
      <c r="C55" s="74"/>
      <c r="D55" s="74"/>
    </row>
    <row r="56" spans="3:4" ht="13.5">
      <c r="C56" s="74"/>
      <c r="D56" s="74"/>
    </row>
    <row r="57" spans="3:4" ht="13.5">
      <c r="C57" s="74"/>
      <c r="D57" s="74"/>
    </row>
    <row r="58" spans="3:4" ht="13.5">
      <c r="C58" s="74"/>
      <c r="D58" s="74"/>
    </row>
    <row r="59" spans="3:4" ht="13.5">
      <c r="C59" s="74"/>
      <c r="D59" s="74"/>
    </row>
    <row r="60" spans="3:4" ht="13.5">
      <c r="C60" s="74"/>
      <c r="D60" s="74"/>
    </row>
    <row r="61" spans="3:4" ht="13.5">
      <c r="C61" s="74"/>
      <c r="D61" s="74"/>
    </row>
    <row r="62" spans="3:4" ht="13.5">
      <c r="C62" s="74"/>
      <c r="D62" s="74"/>
    </row>
    <row r="63" spans="3:4" ht="13.5">
      <c r="C63" s="74"/>
      <c r="D63" s="74"/>
    </row>
    <row r="64" spans="3:4" ht="13.5">
      <c r="C64" s="74"/>
      <c r="D64" s="74"/>
    </row>
    <row r="65" spans="3:4" ht="13.5">
      <c r="C65" s="74"/>
      <c r="D65" s="74"/>
    </row>
    <row r="66" spans="3:4" ht="13.5">
      <c r="C66" s="74"/>
      <c r="D66" s="74"/>
    </row>
    <row r="67" spans="3:4" ht="13.5">
      <c r="C67" s="74"/>
      <c r="D67" s="74"/>
    </row>
    <row r="68" spans="3:4" ht="13.5">
      <c r="C68" s="74"/>
      <c r="D68" s="74"/>
    </row>
    <row r="69" spans="3:4" ht="13.5">
      <c r="C69" s="74"/>
      <c r="D69" s="74"/>
    </row>
    <row r="70" spans="3:4" ht="13.5">
      <c r="C70" s="74"/>
      <c r="D70" s="74"/>
    </row>
    <row r="71" spans="3:4" ht="13.5">
      <c r="C71" s="74"/>
      <c r="D71" s="74"/>
    </row>
    <row r="72" spans="3:4" ht="13.5">
      <c r="C72" s="74"/>
      <c r="D72" s="74"/>
    </row>
    <row r="73" spans="3:4" ht="13.5">
      <c r="C73" s="74"/>
      <c r="D73" s="74"/>
    </row>
    <row r="74" spans="3:4" ht="13.5">
      <c r="C74" s="74"/>
      <c r="D74" s="74"/>
    </row>
    <row r="75" spans="3:4" ht="13.5">
      <c r="C75" s="74"/>
      <c r="D75" s="74"/>
    </row>
    <row r="76" spans="3:4" ht="13.5">
      <c r="C76" s="74"/>
      <c r="D76" s="74"/>
    </row>
    <row r="77" spans="3:4" ht="13.5">
      <c r="C77" s="74"/>
      <c r="D77" s="74"/>
    </row>
    <row r="78" spans="3:4" ht="13.5">
      <c r="C78" s="74"/>
      <c r="D78" s="74"/>
    </row>
    <row r="79" spans="3:4" ht="13.5">
      <c r="C79" s="74"/>
      <c r="D79" s="74"/>
    </row>
    <row r="80" spans="3:4" ht="13.5">
      <c r="C80" s="74"/>
      <c r="D80" s="74"/>
    </row>
    <row r="81" spans="3:4" ht="13.5">
      <c r="C81" s="74"/>
      <c r="D81" s="74"/>
    </row>
    <row r="82" spans="3:4" ht="13.5">
      <c r="C82" s="74"/>
      <c r="D82" s="74"/>
    </row>
    <row r="83" spans="3:4" ht="13.5">
      <c r="C83" s="74"/>
      <c r="D83" s="74"/>
    </row>
    <row r="84" spans="3:4" ht="13.5">
      <c r="C84" s="74"/>
      <c r="D84" s="74"/>
    </row>
    <row r="85" spans="3:4" ht="13.5">
      <c r="C85" s="74"/>
      <c r="D85" s="74"/>
    </row>
    <row r="86" spans="3:4" ht="13.5">
      <c r="C86" s="74"/>
      <c r="D86" s="74"/>
    </row>
    <row r="87" spans="3:4" ht="13.5">
      <c r="C87" s="74"/>
      <c r="D87" s="74"/>
    </row>
    <row r="88" spans="3:4" ht="13.5">
      <c r="C88" s="74"/>
      <c r="D88" s="74"/>
    </row>
    <row r="89" spans="3:4" ht="13.5">
      <c r="C89" s="74"/>
      <c r="D89" s="74"/>
    </row>
    <row r="90" spans="3:4" ht="13.5">
      <c r="C90" s="74"/>
      <c r="D90" s="74"/>
    </row>
    <row r="91" spans="3:4" ht="13.5">
      <c r="C91" s="74"/>
      <c r="D91" s="74"/>
    </row>
    <row r="92" spans="3:4" ht="13.5">
      <c r="C92" s="74"/>
      <c r="D92" s="74"/>
    </row>
    <row r="93" spans="3:4" ht="13.5">
      <c r="C93" s="74"/>
      <c r="D93" s="74"/>
    </row>
    <row r="94" spans="3:4" ht="13.5">
      <c r="C94" s="74"/>
      <c r="D94" s="74"/>
    </row>
    <row r="95" spans="3:4" ht="13.5">
      <c r="C95" s="74"/>
      <c r="D95" s="74"/>
    </row>
    <row r="96" spans="3:4" ht="13.5">
      <c r="C96" s="74"/>
      <c r="D96" s="74"/>
    </row>
    <row r="97" spans="3:4" ht="13.5">
      <c r="C97" s="74"/>
      <c r="D97" s="74"/>
    </row>
    <row r="98" spans="3:4" ht="13.5">
      <c r="C98" s="74"/>
      <c r="D98" s="74"/>
    </row>
    <row r="99" spans="3:4" ht="13.5">
      <c r="C99" s="74"/>
      <c r="D99" s="74"/>
    </row>
  </sheetData>
  <sheetProtection/>
  <mergeCells count="56">
    <mergeCell ref="B13:C13"/>
    <mergeCell ref="B12:C12"/>
    <mergeCell ref="B26:C26"/>
    <mergeCell ref="B19:C19"/>
    <mergeCell ref="B18:C18"/>
    <mergeCell ref="B17:C17"/>
    <mergeCell ref="B28:C28"/>
    <mergeCell ref="B27:C27"/>
    <mergeCell ref="A36:A38"/>
    <mergeCell ref="V5:V6"/>
    <mergeCell ref="B38:C38"/>
    <mergeCell ref="B37:C37"/>
    <mergeCell ref="B36:C36"/>
    <mergeCell ref="B35:C35"/>
    <mergeCell ref="B34:C34"/>
    <mergeCell ref="B33:C33"/>
    <mergeCell ref="A7:A18"/>
    <mergeCell ref="A19:A21"/>
    <mergeCell ref="F5:I5"/>
    <mergeCell ref="J5:L5"/>
    <mergeCell ref="B11:C11"/>
    <mergeCell ref="B10:C10"/>
    <mergeCell ref="B16:C16"/>
    <mergeCell ref="B8:C8"/>
    <mergeCell ref="B15:C15"/>
    <mergeCell ref="B14:C14"/>
    <mergeCell ref="Z4:Z6"/>
    <mergeCell ref="U5:U6"/>
    <mergeCell ref="AA4:AA6"/>
    <mergeCell ref="A24:A35"/>
    <mergeCell ref="B32:C32"/>
    <mergeCell ref="B31:C31"/>
    <mergeCell ref="B30:C30"/>
    <mergeCell ref="B29:C29"/>
    <mergeCell ref="T4:T6"/>
    <mergeCell ref="Q4:Q6"/>
    <mergeCell ref="X4:X6"/>
    <mergeCell ref="Y4:Y5"/>
    <mergeCell ref="B25:C25"/>
    <mergeCell ref="B24:C24"/>
    <mergeCell ref="B9:C9"/>
    <mergeCell ref="B21:C21"/>
    <mergeCell ref="B20:C20"/>
    <mergeCell ref="B7:C7"/>
    <mergeCell ref="W5:W6"/>
    <mergeCell ref="M5:O5"/>
    <mergeCell ref="Y1:AA1"/>
    <mergeCell ref="A3:C6"/>
    <mergeCell ref="D3:D5"/>
    <mergeCell ref="E3:S3"/>
    <mergeCell ref="V3:W4"/>
    <mergeCell ref="E4:E6"/>
    <mergeCell ref="F4:O4"/>
    <mergeCell ref="P4:P6"/>
    <mergeCell ref="R4:R6"/>
    <mergeCell ref="S4:S6"/>
  </mergeCells>
  <dataValidations count="1">
    <dataValidation allowBlank="1" showInputMessage="1" showErrorMessage="1" imeMode="off" sqref="D7:AA21"/>
  </dataValidations>
  <printOptions horizontalCentered="1"/>
  <pageMargins left="0" right="0" top="0.7874015748031497" bottom="0.3937007874015748" header="0.5905511811023623" footer="0"/>
  <pageSetup fitToHeight="1" fitToWidth="1"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*</cp:lastModifiedBy>
  <cp:lastPrinted>2017-02-09T09:13:11Z</cp:lastPrinted>
  <dcterms:created xsi:type="dcterms:W3CDTF">2009-03-04T11:22:39Z</dcterms:created>
  <dcterms:modified xsi:type="dcterms:W3CDTF">2017-02-17T12:52:26Z</dcterms:modified>
  <cp:category/>
  <cp:version/>
  <cp:contentType/>
  <cp:contentStatus/>
</cp:coreProperties>
</file>